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"/>
    </mc:Choice>
  </mc:AlternateContent>
  <bookViews>
    <workbookView xWindow="-465" yWindow="-45" windowWidth="12600" windowHeight="7965" tabRatio="663" firstSheet="4" activeTab="4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Z19" i="21" l="1"/>
  <c r="BZ18" i="21"/>
  <c r="D21" i="21" l="1"/>
  <c r="D20" i="21"/>
  <c r="D19" i="21"/>
  <c r="D18" i="21"/>
  <c r="AO20" i="21" l="1"/>
  <c r="AO18" i="21"/>
  <c r="BY18" i="21" s="1"/>
  <c r="BY20" i="21"/>
  <c r="BY19" i="21"/>
  <c r="BW20" i="21"/>
  <c r="BW19" i="21"/>
  <c r="BW18" i="21"/>
  <c r="K18" i="21"/>
  <c r="K19" i="21"/>
  <c r="E19" i="21"/>
  <c r="E18" i="21"/>
  <c r="F20" i="21"/>
  <c r="F21" i="21" l="1"/>
  <c r="AT21" i="21" l="1"/>
  <c r="AT18" i="21"/>
  <c r="BZ21" i="21" l="1"/>
  <c r="BQ21" i="21" l="1"/>
  <c r="AO21" i="21"/>
  <c r="E305" i="20" l="1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12" i="17"/>
  <c r="BY21" i="21" l="1"/>
  <c r="AH21" i="21"/>
  <c r="AG21" i="21"/>
  <c r="AF21" i="21"/>
  <c r="AE21" i="21"/>
  <c r="AD21" i="21"/>
  <c r="AC21" i="21"/>
  <c r="AB21" i="21"/>
  <c r="AA21" i="21"/>
  <c r="Z21" i="21"/>
  <c r="Y21" i="21"/>
  <c r="X21" i="21"/>
  <c r="W21" i="21"/>
  <c r="V21" i="21"/>
  <c r="U21" i="21"/>
  <c r="T21" i="21"/>
  <c r="S21" i="21"/>
  <c r="R21" i="21"/>
  <c r="Q21" i="21"/>
  <c r="P21" i="21"/>
  <c r="O21" i="21"/>
  <c r="N21" i="21"/>
  <c r="M21" i="21"/>
  <c r="L21" i="21"/>
  <c r="K21" i="21"/>
  <c r="J21" i="21"/>
  <c r="I21" i="21"/>
  <c r="H21" i="21"/>
  <c r="G21" i="21"/>
  <c r="E21" i="21"/>
  <c r="BX17" i="21"/>
  <c r="BY17" i="21" s="1"/>
  <c r="BZ17" i="21" s="1"/>
  <c r="CA17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<sst xmlns="http://schemas.openxmlformats.org/spreadsheetml/2006/main" count="2742" uniqueCount="913">
  <si>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</si>
  <si>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</si>
  <si>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</si>
  <si>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</si>
  <si>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</si>
  <si>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</si>
  <si>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</si>
  <si>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</si>
  <si>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</si>
  <si>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</si>
  <si>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</si>
  <si>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</si>
  <si>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</si>
  <si>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</si>
  <si>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</si>
  <si>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</si>
  <si>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</si>
  <si>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</si>
  <si>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</si>
  <si>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</si>
  <si>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</si>
  <si>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</si>
  <si>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</si>
  <si>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</si>
  <si>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</si>
  <si>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</si>
  <si>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</si>
  <si>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</si>
  <si>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</si>
  <si>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</si>
  <si>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</si>
  <si>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</si>
  <si>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</si>
  <si>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</si>
  <si>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</si>
  <si>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</si>
  <si>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</si>
  <si>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</si>
  <si>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</si>
  <si>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</si>
  <si>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</si>
  <si>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</si>
  <si>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</si>
  <si>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</si>
  <si>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</si>
  <si>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</si>
  <si>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</si>
  <si>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</si>
  <si>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</si>
  <si>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</si>
  <si>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</si>
  <si>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</si>
  <si>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</si>
  <si>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</si>
  <si>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</si>
  <si>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</si>
  <si>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</si>
  <si>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</si>
  <si>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</si>
  <si>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</si>
  <si>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</si>
  <si>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</si>
  <si>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</si>
  <si>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</si>
  <si>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</si>
  <si>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</si>
  <si>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</si>
  <si>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</si>
  <si>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</si>
  <si>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</si>
  <si>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</si>
  <si>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</si>
  <si>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</si>
  <si>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</si>
  <si>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</si>
  <si>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</si>
  <si>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</si>
  <si>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</si>
  <si>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</si>
  <si>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</si>
  <si>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</si>
  <si>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</si>
  <si>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</si>
  <si>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</si>
  <si>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</si>
  <si>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</si>
  <si>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</si>
  <si>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</si>
  <si>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</si>
  <si>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</si>
  <si>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</si>
  <si>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</si>
  <si>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</si>
  <si>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</si>
  <si>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</si>
  <si>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</si>
  <si>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</si>
  <si>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</si>
  <si>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</si>
  <si>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</si>
  <si>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</si>
  <si>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</si>
  <si>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</si>
  <si>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</si>
  <si>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</si>
  <si>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</si>
  <si>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</si>
  <si>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</si>
  <si>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</si>
  <si>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</si>
  <si>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</si>
  <si>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</si>
  <si>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</si>
  <si>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</si>
  <si>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</si>
  <si>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</si>
  <si>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</si>
  <si>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</si>
  <si>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</si>
  <si>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</si>
  <si>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</si>
  <si>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</si>
  <si>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</si>
  <si>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</si>
  <si>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</si>
  <si>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</si>
  <si>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</si>
  <si>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</si>
  <si>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</si>
  <si>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</si>
  <si>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</si>
  <si>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</si>
  <si>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</si>
  <si>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</si>
  <si>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</si>
  <si>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</si>
  <si>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</si>
  <si>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</si>
  <si>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</si>
  <si>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</si>
  <si>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</si>
  <si>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</si>
  <si>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</si>
  <si>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</si>
  <si>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</si>
  <si>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</si>
  <si>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</si>
  <si>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</si>
  <si>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</si>
  <si>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</si>
  <si>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</si>
  <si>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</si>
  <si>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</si>
  <si>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</si>
  <si>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</si>
  <si>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</si>
  <si>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</si>
  <si>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</si>
  <si>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</si>
  <si>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</si>
  <si>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</si>
  <si>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</si>
  <si>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</si>
  <si>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</si>
  <si>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</si>
  <si>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</si>
  <si>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</si>
  <si>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</si>
  <si>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</si>
  <si>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</si>
  <si>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</si>
  <si>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</si>
  <si>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</si>
  <si>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</si>
  <si>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</si>
  <si>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</si>
  <si>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</si>
  <si>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</si>
  <si>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</si>
  <si>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</si>
  <si>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</si>
  <si>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</si>
  <si>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</si>
  <si>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</si>
  <si>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</si>
  <si>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</si>
  <si>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</si>
  <si>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</si>
  <si>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</si>
  <si>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</si>
  <si>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</si>
  <si>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</si>
  <si>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</si>
  <si>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</si>
  <si>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</si>
  <si>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</si>
  <si>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</si>
  <si>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</si>
  <si>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</si>
  <si>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</si>
  <si>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</si>
  <si>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</si>
  <si>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</si>
  <si>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</si>
  <si>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</si>
  <si>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</si>
  <si>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</si>
  <si>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</si>
  <si>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</si>
  <si>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</si>
  <si>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</si>
  <si>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</si>
  <si>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</si>
  <si>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</si>
  <si>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</si>
  <si>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</si>
  <si>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</si>
  <si>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</si>
  <si>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</si>
  <si>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</si>
  <si>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</si>
  <si>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</si>
  <si>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</si>
  <si>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</si>
  <si>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</si>
  <si>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</si>
  <si>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</si>
  <si>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</si>
  <si>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</si>
  <si>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</si>
  <si>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</si>
  <si>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</si>
  <si>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</si>
  <si>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</si>
  <si>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</si>
  <si>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</si>
  <si>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</si>
  <si>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</si>
  <si>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</si>
  <si>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</si>
  <si>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</si>
  <si>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</si>
  <si>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</si>
  <si>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</si>
  <si>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</si>
  <si>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</si>
  <si>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</si>
  <si>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</si>
  <si>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</si>
  <si>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</si>
  <si>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</si>
  <si>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</si>
  <si>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</si>
  <si>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</si>
  <si>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</si>
  <si>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</si>
  <si>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</si>
  <si>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</si>
  <si>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</si>
  <si>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</si>
  <si>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</si>
  <si>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</si>
  <si>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</si>
  <si>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</si>
  <si>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</si>
  <si>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</si>
  <si>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</si>
  <si>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</si>
  <si>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</si>
  <si>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</si>
  <si>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</si>
  <si>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</si>
  <si>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</si>
  <si>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</si>
  <si>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</si>
  <si>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</si>
  <si>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</si>
  <si>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</si>
  <si>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</si>
  <si>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</si>
  <si>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</si>
  <si>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</si>
  <si>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</si>
  <si>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</si>
  <si>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</si>
  <si>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</si>
  <si>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</si>
  <si>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</si>
  <si>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</si>
  <si>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</si>
  <si>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</si>
  <si>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</si>
  <si>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</si>
  <si>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</si>
  <si>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</si>
  <si>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</si>
  <si>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</si>
  <si>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</si>
  <si>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</si>
  <si>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</si>
  <si>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</si>
  <si>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</si>
  <si>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</si>
  <si>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</si>
  <si>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</si>
  <si>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</si>
  <si>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</si>
  <si>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</si>
  <si>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</si>
  <si>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</si>
  <si>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</si>
  <si>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</si>
  <si>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</si>
  <si>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</si>
  <si>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</si>
  <si>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</si>
  <si>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</si>
  <si>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</si>
  <si>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</si>
  <si>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</si>
  <si>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</si>
  <si>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</si>
  <si>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</si>
  <si>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</si>
  <si>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</si>
  <si>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</si>
  <si>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</si>
  <si>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</si>
  <si>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</si>
  <si>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</si>
  <si>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</si>
  <si>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</si>
  <si>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</si>
  <si>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</si>
  <si>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</si>
  <si>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</si>
  <si>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</si>
  <si>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</si>
  <si>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</si>
  <si>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</si>
  <si>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</si>
  <si>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</si>
  <si>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</si>
  <si>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</si>
  <si>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</si>
  <si>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</si>
  <si>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</si>
  <si>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</si>
  <si>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</si>
  <si>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</si>
  <si>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</si>
  <si>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</si>
  <si>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</si>
  <si>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</si>
  <si>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</si>
  <si>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</si>
  <si>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</si>
  <si>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</si>
  <si>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</si>
  <si>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</si>
  <si>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</si>
  <si>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</si>
  <si>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</si>
  <si>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</si>
  <si>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</si>
  <si>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</si>
  <si>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</si>
  <si>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</si>
  <si>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</si>
  <si>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</si>
  <si>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</si>
  <si>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</si>
  <si>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</si>
  <si>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</si>
  <si>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</si>
  <si>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</si>
  <si>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</si>
  <si>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</si>
  <si>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</si>
  <si>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</si>
  <si>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</si>
  <si>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</si>
  <si>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</si>
  <si>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</si>
  <si>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</si>
  <si>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</si>
  <si>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</si>
  <si>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</si>
  <si>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</si>
  <si>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</si>
  <si>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</si>
  <si>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</si>
  <si>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</si>
  <si>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</si>
  <si>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</si>
  <si>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</si>
  <si>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</si>
  <si>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</si>
  <si>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</si>
  <si>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</si>
  <si>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</si>
  <si>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</si>
  <si>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</si>
  <si>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</si>
  <si>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</si>
  <si>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</si>
  <si>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</si>
  <si>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</si>
  <si>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</si>
  <si>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</si>
  <si>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</si>
  <si>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</si>
  <si>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</si>
  <si>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</si>
  <si>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</si>
  <si>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</si>
  <si>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</si>
  <si>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</si>
  <si>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</si>
  <si>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</si>
  <si>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</si>
  <si>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</si>
  <si>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</si>
  <si>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</si>
  <si>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</si>
  <si>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</si>
  <si>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</si>
  <si>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</si>
  <si>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</si>
  <si>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</si>
  <si>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</si>
  <si>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</si>
  <si>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</si>
  <si>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</si>
  <si>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</si>
  <si>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</si>
  <si>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</si>
  <si>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</si>
  <si>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</si>
  <si>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</si>
  <si>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</si>
  <si>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</si>
  <si>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</si>
  <si>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</si>
  <si>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</si>
  <si>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</si>
  <si>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</si>
  <si>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</si>
  <si>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</si>
  <si>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</si>
  <si>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</si>
  <si>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</si>
  <si>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</si>
  <si>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</si>
  <si>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</si>
  <si>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</si>
  <si>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</si>
  <si>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</si>
  <si>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</si>
  <si>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</si>
  <si>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</si>
  <si>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</si>
  <si>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</si>
  <si>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</si>
  <si>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</si>
  <si>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</si>
  <si>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</si>
  <si>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</si>
  <si>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</si>
  <si>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</si>
  <si>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</si>
  <si>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</si>
  <si>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</si>
  <si>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</si>
  <si>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</si>
  <si>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</si>
  <si>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</si>
  <si>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</si>
  <si>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</si>
  <si>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</si>
  <si>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</si>
  <si>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</si>
  <si>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</si>
  <si>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</si>
  <si>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</si>
  <si>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</si>
  <si>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</si>
  <si>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</si>
  <si>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</si>
  <si>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</si>
  <si>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</si>
  <si>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</si>
  <si>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</si>
  <si>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</si>
  <si>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</si>
  <si>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</si>
  <si>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</si>
  <si>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</si>
  <si>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</si>
  <si>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</si>
  <si>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</si>
  <si>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</si>
  <si>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</si>
  <si>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</si>
  <si>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</si>
  <si>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</si>
  <si>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</si>
  <si>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</si>
  <si>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</si>
  <si>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</si>
  <si>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</si>
  <si>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</si>
  <si>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</si>
  <si>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</si>
  <si>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</si>
  <si>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</si>
  <si>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</si>
  <si>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</si>
  <si>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</si>
  <si>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</si>
  <si>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</si>
  <si>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</si>
  <si>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</si>
  <si>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</si>
  <si>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</si>
  <si>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</si>
  <si>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</si>
  <si>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</si>
  <si>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</si>
  <si>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</si>
  <si>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</si>
  <si>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</si>
  <si>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</si>
  <si>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</si>
  <si>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</si>
  <si>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</si>
  <si>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</si>
  <si>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</si>
  <si>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</si>
  <si>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</si>
  <si>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</si>
  <si>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</si>
  <si>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</si>
  <si>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</si>
  <si>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</si>
  <si>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</si>
  <si>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</si>
  <si>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</si>
  <si>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</si>
  <si>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</si>
  <si>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</si>
  <si>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</si>
  <si>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</si>
  <si>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</si>
  <si>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</si>
  <si>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</si>
  <si>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</si>
  <si>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</si>
  <si>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</si>
  <si>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</si>
  <si>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</si>
  <si>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</si>
  <si>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</si>
  <si>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</si>
  <si>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</si>
  <si>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</si>
  <si>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</si>
  <si>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</si>
  <si>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</si>
  <si>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</si>
  <si>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</si>
  <si>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</si>
  <si>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</si>
  <si>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</si>
  <si>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</si>
  <si>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</si>
  <si>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</si>
  <si>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</si>
  <si>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</si>
  <si>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</si>
  <si>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</si>
  <si>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</si>
  <si>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</si>
  <si>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</si>
  <si>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</si>
  <si>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</si>
  <si>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</si>
  <si>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</si>
  <si>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</si>
  <si>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</si>
  <si>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</si>
  <si>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</si>
  <si>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</si>
  <si>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</si>
  <si>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</si>
  <si>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</si>
  <si>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</si>
  <si>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</si>
  <si>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</si>
  <si>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</si>
  <si>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</si>
  <si>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</si>
  <si>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</si>
  <si>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</si>
  <si>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</si>
  <si>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</si>
  <si>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</si>
  <si>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</si>
  <si>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</si>
  <si>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</si>
  <si>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</si>
  <si>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</si>
  <si>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</si>
  <si>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</si>
  <si>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</si>
  <si>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</si>
  <si>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</si>
  <si>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</si>
  <si>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</si>
  <si>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</si>
  <si>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</si>
  <si>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</si>
  <si>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</si>
  <si>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</si>
  <si>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</si>
  <si>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</si>
  <si>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</si>
  <si>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</si>
  <si>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</si>
  <si>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</si>
  <si>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</si>
  <si>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</si>
  <si>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</si>
  <si>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</si>
  <si>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</si>
  <si>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</si>
  <si>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</si>
  <si>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</si>
  <si>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</si>
  <si>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</si>
  <si>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</si>
  <si>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</si>
  <si>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</si>
  <si>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</si>
  <si>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</si>
  <si>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</si>
  <si>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</si>
  <si>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</si>
  <si>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</si>
  <si>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</si>
  <si>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</si>
  <si>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</si>
  <si>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</si>
  <si>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</si>
  <si>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</si>
  <si>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</si>
  <si>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</si>
  <si>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</si>
  <si>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</si>
  <si>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</si>
  <si>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</si>
  <si>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</si>
  <si>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</si>
  <si>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</si>
  <si>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</si>
  <si>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</si>
  <si>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</si>
  <si>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</si>
  <si>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</si>
  <si>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</si>
  <si>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</si>
  <si>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</si>
  <si>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</si>
  <si>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</si>
  <si>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</si>
  <si>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</si>
  <si>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</si>
  <si>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</si>
  <si>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</si>
  <si>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</si>
  <si>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</si>
  <si>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</si>
  <si>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</si>
  <si>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</si>
  <si>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</si>
  <si>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</si>
  <si>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</si>
  <si>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</si>
  <si>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</si>
  <si>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</si>
  <si>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</si>
  <si>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</si>
  <si>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</si>
  <si>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</si>
  <si>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</si>
  <si>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</si>
  <si>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</si>
  <si>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</si>
  <si>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</si>
  <si>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</si>
  <si>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</si>
  <si>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</si>
  <si>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</si>
  <si>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</si>
  <si>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</si>
  <si>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</si>
  <si>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</si>
  <si>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</si>
  <si>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</si>
  <si>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</si>
  <si>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</si>
  <si>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</si>
  <si>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</si>
  <si>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</si>
  <si>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</si>
  <si>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</si>
  <si>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</si>
  <si>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</si>
  <si>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</si>
  <si>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</si>
  <si>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</si>
  <si>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</si>
  <si>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</si>
  <si>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</si>
  <si>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</si>
  <si>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</si>
  <si>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</si>
  <si>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</si>
  <si>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</si>
  <si>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</si>
  <si>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</si>
  <si>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</si>
  <si>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</si>
  <si>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</si>
  <si>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</si>
  <si>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</si>
  <si>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</si>
  <si>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</si>
  <si>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</si>
  <si>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</si>
  <si>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</si>
  <si>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</si>
  <si>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</si>
  <si>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</si>
  <si>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</si>
  <si>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</si>
  <si>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</si>
  <si>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</si>
  <si>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</si>
  <si>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</si>
  <si>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</si>
  <si>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</si>
  <si>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</si>
  <si>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</si>
  <si>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</si>
  <si>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</si>
  <si>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</si>
  <si>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</si>
  <si>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</si>
  <si>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</si>
  <si>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</si>
  <si>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</si>
  <si>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</si>
  <si>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</si>
  <si>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</si>
  <si>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</si>
  <si>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</si>
  <si>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</si>
  <si>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</si>
  <si>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</si>
  <si>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</si>
  <si>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</si>
  <si>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</si>
  <si>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</si>
  <si>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</si>
  <si>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</si>
  <si>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</si>
  <si>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</si>
  <si>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</si>
  <si>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</si>
  <si>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</si>
  <si>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</si>
  <si>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</si>
  <si>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</si>
  <si>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</si>
  <si>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</si>
  <si>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</si>
  <si>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</si>
  <si>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</si>
  <si>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</si>
  <si>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</si>
  <si>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</si>
  <si>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</si>
  <si>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</si>
  <si>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</si>
  <si>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</si>
  <si>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</si>
  <si>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</si>
  <si>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</si>
  <si>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</si>
  <si>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</si>
  <si>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</si>
  <si>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</si>
  <si>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</si>
  <si>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</si>
  <si>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</si>
  <si>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</si>
  <si>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</si>
  <si>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</si>
  <si>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</si>
  <si>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</si>
  <si>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</si>
  <si>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</si>
  <si>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</si>
  <si>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</si>
  <si>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</si>
  <si>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</si>
  <si>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</si>
  <si>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</si>
  <si>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</si>
  <si>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</si>
  <si>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</si>
  <si>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</si>
  <si>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</si>
  <si>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</si>
  <si>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</si>
  <si>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</si>
  <si>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</si>
  <si>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</si>
  <si>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</si>
  <si>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</si>
  <si>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</si>
  <si>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</si>
  <si>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</si>
  <si>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</si>
  <si>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</si>
  <si>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</si>
  <si>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</si>
  <si>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</si>
  <si>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</si>
  <si>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</si>
  <si>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</si>
  <si>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</si>
  <si>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</si>
  <si>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</si>
  <si>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</si>
  <si>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</si>
  <si>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</si>
  <si>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</si>
  <si>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</si>
  <si>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</si>
  <si>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</si>
  <si>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</si>
  <si>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</si>
  <si>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</si>
  <si>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</si>
  <si>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</si>
  <si>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</si>
  <si>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</si>
  <si>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</si>
  <si>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</si>
  <si>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</si>
  <si>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</si>
  <si>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</si>
  <si>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</si>
  <si>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</si>
  <si>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</si>
  <si>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</si>
  <si>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</si>
  <si>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</si>
  <si>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</si>
  <si>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</si>
  <si>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</si>
  <si>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</si>
  <si>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</si>
  <si>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</si>
  <si>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</si>
  <si>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</si>
  <si>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</si>
  <si>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</si>
  <si>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</si>
  <si>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</si>
  <si>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</si>
  <si>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</si>
  <si>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</si>
  <si>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</si>
  <si>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</si>
  <si>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</si>
  <si>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</si>
  <si>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</si>
  <si>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</si>
  <si>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</si>
  <si>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</si>
  <si>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</si>
  <si>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</si>
  <si>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</si>
  <si>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</si>
  <si>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</si>
  <si>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</si>
  <si>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>выполнение работ планируется в 4 кв 2020 г</t>
  </si>
  <si>
    <t>Факт 1 квартал</t>
  </si>
  <si>
    <t xml:space="preserve">    Инвестиционная программа Акционерное общество "ЭК "Восток" за 1 квартал 2025 год</t>
  </si>
  <si>
    <t>2.</t>
  </si>
  <si>
    <t>3.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</si>
  <si>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</si>
  <si>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</si>
  <si>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 xml:space="preserve">Приобретение служебного транспорта 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</si>
  <si>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</si>
  <si>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</si>
  <si>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</si>
  <si>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>Утвержденные плановые значения показателей приведены в соответствии с Решением №1 Министерства промыщленности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</si>
  <si>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Принятие основных средств и нематериальных активов к бухгалтерскому учету в  2025 году</t>
  </si>
  <si>
    <t>«___»________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</si>
</sst>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</cellStyleXfs>
  <cellXfs count="39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4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4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43" fontId="9" fillId="0" borderId="10" xfId="0" applyNumberFormat="1" applyFont="1" applyFill="1" applyBorder="1" applyAlignment="1">
      <alignment horizontal="center" vertical="center"/>
    </xf>
    <xf numFmtId="43" fontId="9" fillId="0" borderId="36" xfId="57" applyNumberFormat="1" applyFont="1" applyFill="1" applyBorder="1" applyAlignment="1">
      <alignment horizontal="center" vertical="center"/>
    </xf>
    <xf numFmtId="43" fontId="9" fillId="0" borderId="26" xfId="0" applyNumberFormat="1" applyFont="1" applyFill="1" applyBorder="1" applyAlignment="1">
      <alignment horizontal="center" vertical="center"/>
    </xf>
    <xf numFmtId="43" fontId="9" fillId="0" borderId="24" xfId="57" applyNumberFormat="1" applyFont="1" applyFill="1" applyBorder="1" applyAlignment="1">
      <alignment horizontal="center" vertical="center"/>
    </xf>
    <xf numFmtId="43" fontId="9" fillId="0" borderId="21" xfId="57" applyNumberFormat="1" applyFont="1" applyFill="1" applyBorder="1" applyAlignment="1">
      <alignment horizontal="center" vertical="center"/>
    </xf>
    <xf numFmtId="43" fontId="9" fillId="0" borderId="13" xfId="0" applyNumberFormat="1" applyFont="1" applyFill="1" applyBorder="1" applyAlignment="1">
      <alignment horizontal="center" vertical="center"/>
    </xf>
    <xf numFmtId="43" fontId="9" fillId="0" borderId="15" xfId="57" applyNumberFormat="1" applyFont="1" applyFill="1" applyBorder="1" applyAlignment="1">
      <alignment horizontal="center" vertical="center"/>
    </xf>
    <xf numFmtId="43" fontId="9" fillId="0" borderId="40" xfId="57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vertical="center"/>
    </xf>
    <xf numFmtId="43" fontId="9" fillId="0" borderId="10" xfId="57" applyNumberFormat="1" applyFont="1" applyFill="1" applyBorder="1" applyAlignment="1">
      <alignment horizontal="center" vertical="center"/>
    </xf>
    <xf numFmtId="43" fontId="9" fillId="0" borderId="11" xfId="57" applyNumberFormat="1" applyFont="1" applyFill="1" applyBorder="1" applyAlignment="1">
      <alignment horizontal="center" vertical="center"/>
    </xf>
    <xf numFmtId="43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4" fontId="9" fillId="0" borderId="47" xfId="57" applyNumberFormat="1" applyFont="1" applyFill="1" applyBorder="1" applyAlignment="1">
      <alignment horizontal="left" vertical="center" wrapText="1"/>
    </xf>
    <xf numFmtId="43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43" fontId="9" fillId="0" borderId="12" xfId="57" applyNumberFormat="1" applyFont="1" applyFill="1" applyBorder="1" applyAlignment="1">
      <alignment horizontal="center" vertical="center"/>
    </xf>
    <xf numFmtId="43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4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69" fontId="9" fillId="0" borderId="11" xfId="0" applyNumberFormat="1" applyFont="1" applyFill="1" applyBorder="1" applyAlignment="1">
      <alignment horizontal="center" vertical="center"/>
    </xf>
    <xf numFmtId="164" fontId="9" fillId="0" borderId="38" xfId="623" applyNumberFormat="1" applyFont="1" applyFill="1" applyBorder="1" applyAlignment="1">
      <alignment horizontal="center" vertical="center"/>
    </xf>
    <xf numFmtId="43" fontId="9" fillId="0" borderId="25" xfId="57" applyNumberFormat="1" applyFont="1" applyFill="1" applyBorder="1" applyAlignment="1">
      <alignment horizontal="center" vertical="center"/>
    </xf>
    <xf numFmtId="43" fontId="9" fillId="0" borderId="39" xfId="57" applyNumberFormat="1" applyFont="1" applyFill="1" applyBorder="1" applyAlignment="1">
      <alignment horizontal="center" vertical="center"/>
    </xf>
    <xf numFmtId="43" fontId="9" fillId="0" borderId="19" xfId="0" applyNumberFormat="1" applyFont="1" applyFill="1" applyBorder="1" applyAlignment="1">
      <alignment horizontal="center" vertical="center"/>
    </xf>
    <xf numFmtId="43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1" xfId="623" applyNumberFormat="1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horizontal="center" vertical="center" wrapText="1"/>
    </xf>
    <xf numFmtId="168" fontId="51" fillId="24" borderId="10" xfId="625" applyNumberFormat="1" applyFont="1" applyFill="1" applyBorder="1" applyAlignment="1" applyProtection="1">
      <alignment horizontal="center" vertical="center"/>
      <protection locked="0"/>
    </xf>
    <xf numFmtId="165" fontId="9" fillId="24" borderId="10" xfId="37" applyNumberFormat="1" applyFill="1" applyBorder="1" applyAlignment="1">
      <alignment horizontal="center" vertical="center" wrapText="1"/>
    </xf>
    <xf numFmtId="2" fontId="9" fillId="24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65" fontId="30" fillId="25" borderId="10" xfId="45" applyNumberFormat="1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165" fontId="32" fillId="24" borderId="0" xfId="55" applyNumberFormat="1" applyFont="1" applyFill="1" applyAlignment="1">
      <alignment horizontal="center" vertical="center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8" t="s">
        <v>836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68"/>
      <c r="V4" s="68"/>
    </row>
    <row r="5" spans="1:23" s="5" customFormat="1" ht="18.75" customHeight="1" x14ac:dyDescent="0.3">
      <c r="A5" s="279" t="s">
        <v>870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79" t="s">
        <v>874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65"/>
      <c r="V7" s="65"/>
    </row>
    <row r="8" spans="1:23" x14ac:dyDescent="0.25">
      <c r="A8" s="273" t="s">
        <v>55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80" t="s">
        <v>875</v>
      </c>
      <c r="B10" s="280"/>
      <c r="C10" s="280"/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69"/>
      <c r="V10" s="69"/>
    </row>
    <row r="11" spans="1:23" ht="18.75" x14ac:dyDescent="0.3">
      <c r="V11" s="16"/>
    </row>
    <row r="12" spans="1:23" ht="18.75" x14ac:dyDescent="0.25">
      <c r="A12" s="272" t="s">
        <v>898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70"/>
      <c r="V12" s="70"/>
    </row>
    <row r="13" spans="1:23" x14ac:dyDescent="0.25">
      <c r="A13" s="273" t="s">
        <v>135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11"/>
      <c r="V13" s="11"/>
    </row>
    <row r="14" spans="1:23" ht="18.75" x14ac:dyDescent="0.3">
      <c r="A14" s="277"/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68"/>
      <c r="V14" s="68"/>
    </row>
    <row r="15" spans="1:23" ht="84.75" customHeight="1" x14ac:dyDescent="0.25">
      <c r="A15" s="271" t="s">
        <v>52</v>
      </c>
      <c r="B15" s="271" t="s">
        <v>17</v>
      </c>
      <c r="C15" s="271" t="s">
        <v>5</v>
      </c>
      <c r="D15" s="274" t="s">
        <v>847</v>
      </c>
      <c r="E15" s="274" t="s">
        <v>876</v>
      </c>
      <c r="F15" s="274" t="s">
        <v>877</v>
      </c>
      <c r="G15" s="268" t="s">
        <v>878</v>
      </c>
      <c r="H15" s="269"/>
      <c r="I15" s="269"/>
      <c r="J15" s="269"/>
      <c r="K15" s="269"/>
      <c r="L15" s="269"/>
      <c r="M15" s="269"/>
      <c r="N15" s="269"/>
      <c r="O15" s="269"/>
      <c r="P15" s="270"/>
      <c r="Q15" s="274" t="s">
        <v>848</v>
      </c>
      <c r="R15" s="271" t="s">
        <v>829</v>
      </c>
      <c r="S15" s="271"/>
      <c r="T15" s="271" t="s">
        <v>7</v>
      </c>
      <c r="U15" s="5"/>
      <c r="V15" s="5"/>
    </row>
    <row r="16" spans="1:23" ht="69" customHeight="1" x14ac:dyDescent="0.25">
      <c r="A16" s="271"/>
      <c r="B16" s="271"/>
      <c r="C16" s="271"/>
      <c r="D16" s="275"/>
      <c r="E16" s="275"/>
      <c r="F16" s="275"/>
      <c r="G16" s="268" t="s">
        <v>47</v>
      </c>
      <c r="H16" s="270"/>
      <c r="I16" s="268" t="s">
        <v>56</v>
      </c>
      <c r="J16" s="270"/>
      <c r="K16" s="268" t="s">
        <v>57</v>
      </c>
      <c r="L16" s="270"/>
      <c r="M16" s="268" t="s">
        <v>58</v>
      </c>
      <c r="N16" s="270"/>
      <c r="O16" s="268" t="s">
        <v>59</v>
      </c>
      <c r="P16" s="270"/>
      <c r="Q16" s="275"/>
      <c r="R16" s="271" t="s">
        <v>849</v>
      </c>
      <c r="S16" s="271" t="s">
        <v>8</v>
      </c>
      <c r="T16" s="271"/>
    </row>
    <row r="17" spans="1:22" ht="32.25" customHeight="1" x14ac:dyDescent="0.25">
      <c r="A17" s="271"/>
      <c r="B17" s="271"/>
      <c r="C17" s="271"/>
      <c r="D17" s="276"/>
      <c r="E17" s="276"/>
      <c r="F17" s="276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6"/>
      <c r="R17" s="271"/>
      <c r="S17" s="271"/>
      <c r="T17" s="271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899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68" t="s">
        <v>145</v>
      </c>
      <c r="B21" s="269"/>
      <c r="C21" s="270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1" t="s">
        <v>853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128"/>
      <c r="Z4" s="128"/>
      <c r="AA4" s="128"/>
      <c r="AB4" s="128"/>
      <c r="AC4" s="128"/>
    </row>
    <row r="5" spans="1:30" s="19" customFormat="1" ht="18.75" customHeight="1" x14ac:dyDescent="0.25">
      <c r="A5" s="292" t="s">
        <v>870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2" t="s">
        <v>874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129"/>
      <c r="Z7" s="129"/>
      <c r="AA7" s="129"/>
      <c r="AB7" s="129"/>
      <c r="AC7" s="129"/>
    </row>
    <row r="8" spans="1:30" x14ac:dyDescent="0.25">
      <c r="A8" s="293" t="s">
        <v>55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131"/>
      <c r="Z10" s="131"/>
      <c r="AA10" s="131"/>
      <c r="AB10" s="131"/>
      <c r="AC10" s="131"/>
    </row>
    <row r="11" spans="1:30" x14ac:dyDescent="0.25">
      <c r="A11" s="295"/>
      <c r="B11" s="295"/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  <c r="N11" s="295"/>
      <c r="O11" s="295"/>
      <c r="P11" s="295"/>
      <c r="Q11" s="295"/>
      <c r="R11" s="295"/>
      <c r="S11" s="295"/>
      <c r="T11" s="295"/>
      <c r="U11" s="295"/>
      <c r="V11" s="295"/>
      <c r="W11" s="295"/>
      <c r="X11" s="295"/>
      <c r="AC11" s="127"/>
    </row>
    <row r="12" spans="1:30" x14ac:dyDescent="0.25">
      <c r="A12" s="29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0"/>
      <c r="Z12" s="20"/>
      <c r="AA12" s="20"/>
      <c r="AB12" s="132"/>
      <c r="AC12" s="132"/>
    </row>
    <row r="13" spans="1:30" x14ac:dyDescent="0.25">
      <c r="A13" s="293" t="s">
        <v>147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0"/>
      <c r="Z13" s="20"/>
      <c r="AA13" s="20"/>
      <c r="AB13" s="20"/>
      <c r="AC13" s="20"/>
    </row>
    <row r="14" spans="1:30" x14ac:dyDescent="0.25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</row>
    <row r="15" spans="1:30" ht="30.75" customHeight="1" x14ac:dyDescent="0.25">
      <c r="A15" s="281" t="s">
        <v>52</v>
      </c>
      <c r="B15" s="281" t="s">
        <v>17</v>
      </c>
      <c r="C15" s="274" t="s">
        <v>5</v>
      </c>
      <c r="D15" s="281" t="s">
        <v>850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 t="s">
        <v>829</v>
      </c>
      <c r="O15" s="281"/>
      <c r="P15" s="281"/>
      <c r="Q15" s="281"/>
      <c r="R15" s="281"/>
      <c r="S15" s="281"/>
      <c r="T15" s="281"/>
      <c r="U15" s="281"/>
      <c r="V15" s="281"/>
      <c r="W15" s="281"/>
      <c r="X15" s="281" t="s">
        <v>7</v>
      </c>
    </row>
    <row r="16" spans="1:30" ht="30.75" customHeight="1" x14ac:dyDescent="0.25">
      <c r="A16" s="281"/>
      <c r="B16" s="281"/>
      <c r="C16" s="275"/>
      <c r="D16" s="281" t="s">
        <v>879</v>
      </c>
      <c r="E16" s="281"/>
      <c r="F16" s="281"/>
      <c r="G16" s="281"/>
      <c r="H16" s="281"/>
      <c r="I16" s="281"/>
      <c r="J16" s="281"/>
      <c r="K16" s="281"/>
      <c r="L16" s="281"/>
      <c r="M16" s="281"/>
      <c r="N16" s="281"/>
      <c r="O16" s="281"/>
      <c r="P16" s="281"/>
      <c r="Q16" s="281"/>
      <c r="R16" s="281"/>
      <c r="S16" s="281"/>
      <c r="T16" s="281"/>
      <c r="U16" s="281"/>
      <c r="V16" s="281"/>
      <c r="W16" s="281"/>
      <c r="X16" s="281"/>
    </row>
    <row r="17" spans="1:24" ht="42.75" customHeight="1" x14ac:dyDescent="0.25">
      <c r="A17" s="281"/>
      <c r="B17" s="281"/>
      <c r="C17" s="275"/>
      <c r="D17" s="281" t="s">
        <v>9</v>
      </c>
      <c r="E17" s="281"/>
      <c r="F17" s="281"/>
      <c r="G17" s="281"/>
      <c r="H17" s="281"/>
      <c r="I17" s="281" t="s">
        <v>10</v>
      </c>
      <c r="J17" s="281"/>
      <c r="K17" s="281"/>
      <c r="L17" s="281"/>
      <c r="M17" s="281"/>
      <c r="N17" s="285" t="s">
        <v>20</v>
      </c>
      <c r="O17" s="285"/>
      <c r="P17" s="285" t="s">
        <v>14</v>
      </c>
      <c r="Q17" s="285"/>
      <c r="R17" s="286" t="s">
        <v>51</v>
      </c>
      <c r="S17" s="286"/>
      <c r="T17" s="285" t="s">
        <v>53</v>
      </c>
      <c r="U17" s="285"/>
      <c r="V17" s="285" t="s">
        <v>15</v>
      </c>
      <c r="W17" s="285"/>
      <c r="X17" s="281"/>
    </row>
    <row r="18" spans="1:24" ht="143.25" customHeight="1" x14ac:dyDescent="0.25">
      <c r="A18" s="281"/>
      <c r="B18" s="281"/>
      <c r="C18" s="275"/>
      <c r="D18" s="287" t="s">
        <v>20</v>
      </c>
      <c r="E18" s="287" t="s">
        <v>14</v>
      </c>
      <c r="F18" s="289" t="s">
        <v>51</v>
      </c>
      <c r="G18" s="287" t="s">
        <v>53</v>
      </c>
      <c r="H18" s="287" t="s">
        <v>15</v>
      </c>
      <c r="I18" s="287" t="s">
        <v>16</v>
      </c>
      <c r="J18" s="287" t="s">
        <v>14</v>
      </c>
      <c r="K18" s="289" t="s">
        <v>51</v>
      </c>
      <c r="L18" s="287" t="s">
        <v>53</v>
      </c>
      <c r="M18" s="287" t="s">
        <v>15</v>
      </c>
      <c r="N18" s="285"/>
      <c r="O18" s="285"/>
      <c r="P18" s="285"/>
      <c r="Q18" s="285"/>
      <c r="R18" s="286"/>
      <c r="S18" s="286"/>
      <c r="T18" s="285"/>
      <c r="U18" s="285"/>
      <c r="V18" s="285"/>
      <c r="W18" s="285"/>
      <c r="X18" s="281"/>
    </row>
    <row r="19" spans="1:24" ht="47.25" x14ac:dyDescent="0.25">
      <c r="A19" s="281"/>
      <c r="B19" s="281"/>
      <c r="C19" s="276"/>
      <c r="D19" s="288"/>
      <c r="E19" s="288"/>
      <c r="F19" s="290"/>
      <c r="G19" s="288"/>
      <c r="H19" s="288"/>
      <c r="I19" s="288"/>
      <c r="J19" s="288"/>
      <c r="K19" s="290"/>
      <c r="L19" s="288"/>
      <c r="M19" s="288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1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899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82" t="s">
        <v>145</v>
      </c>
      <c r="B23" s="283"/>
      <c r="C23" s="284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1" t="s">
        <v>837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128"/>
      <c r="X4" s="128"/>
      <c r="Y4" s="128"/>
      <c r="Z4" s="128"/>
      <c r="AA4" s="128"/>
    </row>
    <row r="5" spans="1:28" s="19" customFormat="1" ht="18.75" customHeight="1" x14ac:dyDescent="0.25">
      <c r="A5" s="292" t="s">
        <v>870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2" t="s">
        <v>874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129"/>
      <c r="X7" s="129"/>
      <c r="Y7" s="129"/>
      <c r="Z7" s="129"/>
      <c r="AA7" s="129"/>
    </row>
    <row r="8" spans="1:28" x14ac:dyDescent="0.25">
      <c r="A8" s="293" t="s">
        <v>60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9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0"/>
      <c r="X12" s="20"/>
      <c r="Y12" s="20"/>
      <c r="Z12" s="132"/>
      <c r="AA12" s="132"/>
    </row>
    <row r="13" spans="1:28" x14ac:dyDescent="0.25">
      <c r="A13" s="293" t="s">
        <v>54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0"/>
      <c r="X13" s="20"/>
      <c r="Y13" s="20"/>
      <c r="Z13" s="20"/>
      <c r="AA13" s="20"/>
    </row>
    <row r="14" spans="1:28" ht="26.25" customHeight="1" x14ac:dyDescent="0.25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86"/>
      <c r="X14" s="86"/>
      <c r="Y14" s="86"/>
      <c r="Z14" s="86"/>
    </row>
    <row r="15" spans="1:28" ht="130.5" customHeight="1" x14ac:dyDescent="0.25">
      <c r="A15" s="274" t="s">
        <v>52</v>
      </c>
      <c r="B15" s="281" t="s">
        <v>17</v>
      </c>
      <c r="C15" s="281" t="s">
        <v>5</v>
      </c>
      <c r="D15" s="274" t="s">
        <v>844</v>
      </c>
      <c r="E15" s="274" t="s">
        <v>881</v>
      </c>
      <c r="F15" s="281" t="s">
        <v>865</v>
      </c>
      <c r="G15" s="281"/>
      <c r="H15" s="282" t="s">
        <v>864</v>
      </c>
      <c r="I15" s="283"/>
      <c r="J15" s="283"/>
      <c r="K15" s="283"/>
      <c r="L15" s="283"/>
      <c r="M15" s="283"/>
      <c r="N15" s="283"/>
      <c r="O15" s="283"/>
      <c r="P15" s="283"/>
      <c r="Q15" s="284"/>
      <c r="R15" s="281" t="s">
        <v>851</v>
      </c>
      <c r="S15" s="281"/>
      <c r="T15" s="297" t="s">
        <v>830</v>
      </c>
      <c r="U15" s="298"/>
      <c r="V15" s="274" t="s">
        <v>7</v>
      </c>
    </row>
    <row r="16" spans="1:28" ht="35.25" customHeight="1" x14ac:dyDescent="0.25">
      <c r="A16" s="275"/>
      <c r="B16" s="281"/>
      <c r="C16" s="281"/>
      <c r="D16" s="275"/>
      <c r="E16" s="275"/>
      <c r="F16" s="285" t="s">
        <v>4</v>
      </c>
      <c r="G16" s="285" t="s">
        <v>13</v>
      </c>
      <c r="H16" s="281" t="s">
        <v>12</v>
      </c>
      <c r="I16" s="281"/>
      <c r="J16" s="281" t="s">
        <v>56</v>
      </c>
      <c r="K16" s="281"/>
      <c r="L16" s="281" t="s">
        <v>880</v>
      </c>
      <c r="M16" s="281"/>
      <c r="N16" s="297" t="s">
        <v>58</v>
      </c>
      <c r="O16" s="298"/>
      <c r="P16" s="297" t="s">
        <v>59</v>
      </c>
      <c r="Q16" s="298"/>
      <c r="R16" s="285" t="s">
        <v>4</v>
      </c>
      <c r="S16" s="285" t="s">
        <v>13</v>
      </c>
      <c r="T16" s="301"/>
      <c r="U16" s="302"/>
      <c r="V16" s="275"/>
    </row>
    <row r="17" spans="1:22" ht="35.25" customHeight="1" x14ac:dyDescent="0.25">
      <c r="A17" s="275"/>
      <c r="B17" s="281"/>
      <c r="C17" s="281"/>
      <c r="D17" s="275"/>
      <c r="E17" s="275"/>
      <c r="F17" s="285"/>
      <c r="G17" s="285"/>
      <c r="H17" s="281"/>
      <c r="I17" s="281"/>
      <c r="J17" s="281"/>
      <c r="K17" s="281"/>
      <c r="L17" s="281"/>
      <c r="M17" s="281"/>
      <c r="N17" s="299"/>
      <c r="O17" s="300"/>
      <c r="P17" s="299"/>
      <c r="Q17" s="300"/>
      <c r="R17" s="285"/>
      <c r="S17" s="285"/>
      <c r="T17" s="299"/>
      <c r="U17" s="300"/>
      <c r="V17" s="275"/>
    </row>
    <row r="18" spans="1:22" ht="65.25" customHeight="1" x14ac:dyDescent="0.25">
      <c r="A18" s="276"/>
      <c r="B18" s="281"/>
      <c r="C18" s="281"/>
      <c r="D18" s="276"/>
      <c r="E18" s="276"/>
      <c r="F18" s="285"/>
      <c r="G18" s="285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5"/>
      <c r="S18" s="285"/>
      <c r="T18" s="120" t="s">
        <v>845</v>
      </c>
      <c r="U18" s="120" t="s">
        <v>8</v>
      </c>
      <c r="V18" s="276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899</v>
      </c>
    </row>
    <row r="21" spans="1:22" x14ac:dyDescent="0.25">
      <c r="A21" s="282" t="s">
        <v>145</v>
      </c>
      <c r="B21" s="283"/>
      <c r="C21" s="284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26" t="s">
        <v>838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6"/>
    </row>
    <row r="5" spans="1:82" s="5" customFormat="1" ht="18.75" customHeight="1" x14ac:dyDescent="0.3">
      <c r="A5" s="279" t="s">
        <v>863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79" t="s">
        <v>861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  <c r="AL7" s="279"/>
      <c r="AM7" s="279"/>
    </row>
    <row r="8" spans="1:82" ht="15.75" customHeight="1" x14ac:dyDescent="0.25">
      <c r="A8" s="325" t="s">
        <v>62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80" t="s">
        <v>855</v>
      </c>
      <c r="B10" s="280"/>
      <c r="C10" s="280"/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280"/>
      <c r="V10" s="280"/>
      <c r="W10" s="280"/>
      <c r="X10" s="280"/>
      <c r="Y10" s="280"/>
      <c r="Z10" s="280"/>
      <c r="AA10" s="280"/>
      <c r="AB10" s="280"/>
      <c r="AC10" s="280"/>
      <c r="AD10" s="280"/>
      <c r="AE10" s="280"/>
      <c r="AF10" s="280"/>
      <c r="AG10" s="280"/>
      <c r="AH10" s="280"/>
      <c r="AI10" s="280"/>
      <c r="AJ10" s="280"/>
      <c r="AK10" s="280"/>
      <c r="AL10" s="280"/>
      <c r="AM10" s="280"/>
    </row>
    <row r="11" spans="1:82" ht="18.75" x14ac:dyDescent="0.3">
      <c r="AB11" s="16"/>
    </row>
    <row r="12" spans="1:82" ht="18.75" x14ac:dyDescent="0.25">
      <c r="A12" s="272" t="s">
        <v>862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</row>
    <row r="13" spans="1:82" x14ac:dyDescent="0.25">
      <c r="A13" s="273" t="s">
        <v>54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</row>
    <row r="14" spans="1:82" ht="18.75" x14ac:dyDescent="0.3">
      <c r="A14" s="303"/>
      <c r="B14" s="303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303"/>
      <c r="AL14" s="303"/>
      <c r="AM14" s="303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04" t="s">
        <v>52</v>
      </c>
      <c r="B15" s="307" t="s">
        <v>17</v>
      </c>
      <c r="C15" s="307" t="s">
        <v>5</v>
      </c>
      <c r="D15" s="304" t="s">
        <v>146</v>
      </c>
      <c r="E15" s="308" t="s">
        <v>835</v>
      </c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09"/>
      <c r="AR15" s="309"/>
      <c r="AS15" s="309"/>
      <c r="AT15" s="309"/>
      <c r="AU15" s="309"/>
      <c r="AV15" s="309"/>
      <c r="AW15" s="309"/>
      <c r="AX15" s="309"/>
      <c r="AY15" s="309"/>
      <c r="AZ15" s="309"/>
      <c r="BA15" s="309"/>
      <c r="BB15" s="309"/>
      <c r="BC15" s="309"/>
      <c r="BD15" s="309"/>
      <c r="BE15" s="309"/>
      <c r="BF15" s="309"/>
      <c r="BG15" s="309"/>
      <c r="BH15" s="309"/>
      <c r="BI15" s="309"/>
      <c r="BJ15" s="309"/>
      <c r="BK15" s="309"/>
      <c r="BL15" s="309"/>
      <c r="BM15" s="309"/>
      <c r="BN15" s="309"/>
      <c r="BO15" s="309"/>
      <c r="BP15" s="309"/>
      <c r="BQ15" s="309"/>
      <c r="BR15" s="309"/>
      <c r="BS15" s="309"/>
      <c r="BT15" s="309"/>
      <c r="BU15" s="309"/>
      <c r="BV15" s="310"/>
      <c r="BW15" s="316" t="s">
        <v>831</v>
      </c>
      <c r="BX15" s="317"/>
      <c r="BY15" s="317"/>
      <c r="BZ15" s="317"/>
      <c r="CA15" s="317"/>
      <c r="CB15" s="317"/>
      <c r="CC15" s="318"/>
      <c r="CD15" s="271" t="s">
        <v>63</v>
      </c>
    </row>
    <row r="16" spans="1:82" ht="30" customHeight="1" x14ac:dyDescent="0.25">
      <c r="A16" s="305"/>
      <c r="B16" s="307"/>
      <c r="C16" s="307"/>
      <c r="D16" s="305"/>
      <c r="E16" s="311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2"/>
      <c r="AM16" s="312"/>
      <c r="AN16" s="312"/>
      <c r="AO16" s="312"/>
      <c r="AP16" s="312"/>
      <c r="AQ16" s="312"/>
      <c r="AR16" s="312"/>
      <c r="AS16" s="312"/>
      <c r="AT16" s="312"/>
      <c r="AU16" s="312"/>
      <c r="AV16" s="312"/>
      <c r="AW16" s="312"/>
      <c r="AX16" s="312"/>
      <c r="AY16" s="312"/>
      <c r="AZ16" s="312"/>
      <c r="BA16" s="312"/>
      <c r="BB16" s="312"/>
      <c r="BC16" s="312"/>
      <c r="BD16" s="312"/>
      <c r="BE16" s="312"/>
      <c r="BF16" s="312"/>
      <c r="BG16" s="312"/>
      <c r="BH16" s="312"/>
      <c r="BI16" s="312"/>
      <c r="BJ16" s="312"/>
      <c r="BK16" s="312"/>
      <c r="BL16" s="312"/>
      <c r="BM16" s="312"/>
      <c r="BN16" s="312"/>
      <c r="BO16" s="312"/>
      <c r="BP16" s="312"/>
      <c r="BQ16" s="312"/>
      <c r="BR16" s="312"/>
      <c r="BS16" s="312"/>
      <c r="BT16" s="312"/>
      <c r="BU16" s="312"/>
      <c r="BV16" s="313"/>
      <c r="BW16" s="319"/>
      <c r="BX16" s="320"/>
      <c r="BY16" s="320"/>
      <c r="BZ16" s="320"/>
      <c r="CA16" s="320"/>
      <c r="CB16" s="320"/>
      <c r="CC16" s="321"/>
      <c r="CD16" s="271"/>
    </row>
    <row r="17" spans="1:82" ht="39" customHeight="1" x14ac:dyDescent="0.25">
      <c r="A17" s="305"/>
      <c r="B17" s="307"/>
      <c r="C17" s="307"/>
      <c r="D17" s="305"/>
      <c r="E17" s="315" t="s">
        <v>9</v>
      </c>
      <c r="F17" s="315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315"/>
      <c r="T17" s="315"/>
      <c r="U17" s="315"/>
      <c r="V17" s="315"/>
      <c r="W17" s="315"/>
      <c r="X17" s="315"/>
      <c r="Y17" s="315"/>
      <c r="Z17" s="315"/>
      <c r="AA17" s="315"/>
      <c r="AB17" s="315"/>
      <c r="AC17" s="315"/>
      <c r="AD17" s="315"/>
      <c r="AE17" s="315"/>
      <c r="AF17" s="315"/>
      <c r="AG17" s="315"/>
      <c r="AH17" s="315"/>
      <c r="AI17" s="315"/>
      <c r="AJ17" s="315"/>
      <c r="AK17" s="315"/>
      <c r="AL17" s="315"/>
      <c r="AM17" s="315"/>
      <c r="AN17" s="315" t="s">
        <v>10</v>
      </c>
      <c r="AO17" s="315"/>
      <c r="AP17" s="315"/>
      <c r="AQ17" s="315"/>
      <c r="AR17" s="315"/>
      <c r="AS17" s="315"/>
      <c r="AT17" s="315"/>
      <c r="AU17" s="315"/>
      <c r="AV17" s="315"/>
      <c r="AW17" s="315"/>
      <c r="AX17" s="315"/>
      <c r="AY17" s="315"/>
      <c r="AZ17" s="315"/>
      <c r="BA17" s="315"/>
      <c r="BB17" s="315"/>
      <c r="BC17" s="315"/>
      <c r="BD17" s="315"/>
      <c r="BE17" s="315"/>
      <c r="BF17" s="315"/>
      <c r="BG17" s="315"/>
      <c r="BH17" s="315"/>
      <c r="BI17" s="315"/>
      <c r="BJ17" s="315"/>
      <c r="BK17" s="315"/>
      <c r="BL17" s="315"/>
      <c r="BM17" s="315"/>
      <c r="BN17" s="315"/>
      <c r="BO17" s="315"/>
      <c r="BP17" s="315"/>
      <c r="BQ17" s="315"/>
      <c r="BR17" s="315"/>
      <c r="BS17" s="315"/>
      <c r="BT17" s="315"/>
      <c r="BU17" s="315"/>
      <c r="BV17" s="315"/>
      <c r="BW17" s="319"/>
      <c r="BX17" s="320"/>
      <c r="BY17" s="320"/>
      <c r="BZ17" s="320"/>
      <c r="CA17" s="320"/>
      <c r="CB17" s="320"/>
      <c r="CC17" s="321"/>
      <c r="CD17" s="271"/>
    </row>
    <row r="18" spans="1:82" ht="30" customHeight="1" x14ac:dyDescent="0.25">
      <c r="A18" s="305"/>
      <c r="B18" s="307"/>
      <c r="C18" s="307"/>
      <c r="D18" s="305"/>
      <c r="E18" s="315" t="s">
        <v>12</v>
      </c>
      <c r="F18" s="315"/>
      <c r="G18" s="315"/>
      <c r="H18" s="315"/>
      <c r="I18" s="315"/>
      <c r="J18" s="315"/>
      <c r="K18" s="315"/>
      <c r="L18" s="315" t="s">
        <v>56</v>
      </c>
      <c r="M18" s="315"/>
      <c r="N18" s="315"/>
      <c r="O18" s="315"/>
      <c r="P18" s="315"/>
      <c r="Q18" s="315"/>
      <c r="R18" s="315"/>
      <c r="S18" s="315" t="s">
        <v>57</v>
      </c>
      <c r="T18" s="315"/>
      <c r="U18" s="315"/>
      <c r="V18" s="315"/>
      <c r="W18" s="315"/>
      <c r="X18" s="315"/>
      <c r="Y18" s="315"/>
      <c r="Z18" s="315" t="s">
        <v>58</v>
      </c>
      <c r="AA18" s="315"/>
      <c r="AB18" s="315"/>
      <c r="AC18" s="315"/>
      <c r="AD18" s="315"/>
      <c r="AE18" s="315"/>
      <c r="AF18" s="315"/>
      <c r="AG18" s="315" t="s">
        <v>59</v>
      </c>
      <c r="AH18" s="315"/>
      <c r="AI18" s="315"/>
      <c r="AJ18" s="315"/>
      <c r="AK18" s="315"/>
      <c r="AL18" s="315"/>
      <c r="AM18" s="315"/>
      <c r="AN18" s="315" t="s">
        <v>12</v>
      </c>
      <c r="AO18" s="315"/>
      <c r="AP18" s="315"/>
      <c r="AQ18" s="315"/>
      <c r="AR18" s="315"/>
      <c r="AS18" s="315"/>
      <c r="AT18" s="315"/>
      <c r="AU18" s="315" t="s">
        <v>56</v>
      </c>
      <c r="AV18" s="315"/>
      <c r="AW18" s="315"/>
      <c r="AX18" s="315"/>
      <c r="AY18" s="315"/>
      <c r="AZ18" s="315"/>
      <c r="BA18" s="315"/>
      <c r="BB18" s="315" t="s">
        <v>57</v>
      </c>
      <c r="BC18" s="315"/>
      <c r="BD18" s="315"/>
      <c r="BE18" s="315"/>
      <c r="BF18" s="315"/>
      <c r="BG18" s="315"/>
      <c r="BH18" s="315"/>
      <c r="BI18" s="315" t="s">
        <v>58</v>
      </c>
      <c r="BJ18" s="315"/>
      <c r="BK18" s="315"/>
      <c r="BL18" s="315"/>
      <c r="BM18" s="315"/>
      <c r="BN18" s="315"/>
      <c r="BO18" s="315"/>
      <c r="BP18" s="315" t="s">
        <v>59</v>
      </c>
      <c r="BQ18" s="315"/>
      <c r="BR18" s="315"/>
      <c r="BS18" s="315"/>
      <c r="BT18" s="315"/>
      <c r="BU18" s="315"/>
      <c r="BV18" s="315"/>
      <c r="BW18" s="322"/>
      <c r="BX18" s="323"/>
      <c r="BY18" s="323"/>
      <c r="BZ18" s="323"/>
      <c r="CA18" s="323"/>
      <c r="CB18" s="323"/>
      <c r="CC18" s="324"/>
      <c r="CD18" s="271"/>
    </row>
    <row r="19" spans="1:82" ht="96.75" customHeight="1" x14ac:dyDescent="0.25">
      <c r="A19" s="306"/>
      <c r="B19" s="307"/>
      <c r="C19" s="307"/>
      <c r="D19" s="306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71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68" t="s">
        <v>145</v>
      </c>
      <c r="B22" s="269"/>
      <c r="C22" s="270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4" t="s">
        <v>134</v>
      </c>
      <c r="B24" s="314"/>
      <c r="C24" s="314"/>
      <c r="D24" s="314"/>
      <c r="E24" s="314"/>
      <c r="F24" s="314"/>
      <c r="G24" s="314"/>
      <c r="H24" s="314"/>
      <c r="I24" s="314"/>
      <c r="J24" s="314"/>
      <c r="K24" s="314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B25"/>
  <sheetViews>
    <sheetView tabSelected="1" zoomScale="60" zoomScaleNormal="60" workbookViewId="0">
      <selection activeCell="CA18" sqref="CA18"/>
    </sheetView>
  </sheetViews>
  <sheetFormatPr defaultColWidth="9.125" defaultRowHeight="15.75" x14ac:dyDescent="0.25"/>
  <cols>
    <col min="1" max="1" width="9.75" style="184" customWidth="1"/>
    <col min="2" max="2" width="46" style="184" customWidth="1"/>
    <col min="3" max="3" width="19.1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2" width="15.625" style="186" hidden="1" customWidth="1"/>
    <col min="13" max="13" width="10.875" style="186" hidden="1" customWidth="1"/>
    <col min="14" max="17" width="10.875" style="187" hidden="1" customWidth="1"/>
    <col min="18" max="18" width="10.875" style="188" hidden="1" customWidth="1"/>
    <col min="19" max="19" width="15.875" style="186" hidden="1" customWidth="1"/>
    <col min="20" max="20" width="10.875" style="186" hidden="1" customWidth="1"/>
    <col min="21" max="24" width="10.875" style="187" hidden="1" customWidth="1"/>
    <col min="25" max="25" width="10.875" style="188" hidden="1" customWidth="1"/>
    <col min="26" max="27" width="10.875" style="186" hidden="1" customWidth="1"/>
    <col min="28" max="31" width="10.875" style="187" hidden="1" customWidth="1"/>
    <col min="32" max="32" width="10.875" style="188" hidden="1" customWidth="1"/>
    <col min="33" max="34" width="10.875" style="186" hidden="1" customWidth="1"/>
    <col min="35" max="37" width="10.875" style="187" hidden="1" customWidth="1"/>
    <col min="38" max="38" width="10.875" style="189" hidden="1" customWidth="1"/>
    <col min="39" max="39" width="10.875" style="188" hidden="1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hidden="1" customWidth="1"/>
    <col min="49" max="52" width="10.875" style="187" hidden="1" customWidth="1"/>
    <col min="53" max="53" width="10.875" style="188" hidden="1" customWidth="1"/>
    <col min="54" max="55" width="10.875" style="186" hidden="1" customWidth="1"/>
    <col min="56" max="59" width="10.875" style="187" hidden="1" customWidth="1"/>
    <col min="60" max="60" width="10.875" style="188" hidden="1" customWidth="1"/>
    <col min="61" max="62" width="10.875" style="186" hidden="1" customWidth="1"/>
    <col min="63" max="63" width="12.375" style="187" hidden="1" customWidth="1"/>
    <col min="64" max="66" width="10.875" style="187" hidden="1" customWidth="1"/>
    <col min="67" max="67" width="10.875" style="188" hidden="1" customWidth="1"/>
    <col min="68" max="69" width="10.875" style="186" hidden="1" customWidth="1"/>
    <col min="70" max="73" width="10.875" style="187" hidden="1" customWidth="1"/>
    <col min="74" max="74" width="10.875" style="188" hidden="1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3" spans="1:80" s="192" customFormat="1" ht="18" customHeight="1" x14ac:dyDescent="0.3">
      <c r="D3" s="186"/>
      <c r="E3" s="185"/>
      <c r="F3" s="186"/>
      <c r="G3" s="187"/>
      <c r="H3" s="189"/>
      <c r="I3" s="193"/>
      <c r="J3" s="194"/>
      <c r="K3" s="195"/>
      <c r="L3" s="196"/>
      <c r="M3" s="196"/>
      <c r="N3" s="194"/>
      <c r="O3" s="194"/>
      <c r="P3" s="194"/>
      <c r="Q3" s="194"/>
      <c r="R3" s="195"/>
      <c r="S3" s="186"/>
      <c r="T3" s="196"/>
      <c r="U3" s="194"/>
      <c r="V3" s="194"/>
      <c r="W3" s="194"/>
      <c r="X3" s="197"/>
      <c r="Y3" s="195"/>
      <c r="Z3" s="196"/>
      <c r="AA3" s="196"/>
      <c r="AB3" s="194"/>
      <c r="AC3" s="194"/>
      <c r="AD3" s="194"/>
      <c r="AE3" s="194"/>
      <c r="AF3" s="198"/>
      <c r="AG3" s="196"/>
      <c r="AH3" s="196"/>
      <c r="AI3" s="194"/>
      <c r="AJ3" s="194"/>
      <c r="AK3" s="194"/>
      <c r="AL3" s="193"/>
      <c r="AM3" s="195"/>
      <c r="AN3" s="199"/>
      <c r="AO3" s="196"/>
      <c r="AT3" s="195"/>
      <c r="AU3" s="196"/>
      <c r="AV3" s="196"/>
      <c r="BA3" s="195"/>
      <c r="BB3" s="196"/>
      <c r="BC3" s="196"/>
      <c r="BH3" s="195"/>
      <c r="BI3" s="196"/>
      <c r="BJ3" s="196"/>
      <c r="BO3" s="195"/>
      <c r="BP3" s="196"/>
      <c r="BQ3" s="196"/>
      <c r="BV3" s="195"/>
      <c r="CA3" s="16" t="s">
        <v>912</v>
      </c>
      <c r="CB3" s="191"/>
    </row>
    <row r="4" spans="1:80" ht="18.75" x14ac:dyDescent="0.3">
      <c r="A4" s="328" t="s">
        <v>884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8"/>
      <c r="AG4" s="328"/>
      <c r="AH4" s="328"/>
      <c r="AI4" s="328"/>
      <c r="AJ4" s="328"/>
      <c r="AK4" s="328"/>
      <c r="AL4" s="328"/>
      <c r="AM4" s="328"/>
      <c r="AN4" s="328"/>
      <c r="AO4" s="328"/>
      <c r="AP4" s="328"/>
      <c r="AQ4" s="328"/>
      <c r="AR4" s="328"/>
      <c r="AS4" s="328"/>
      <c r="AT4" s="328"/>
      <c r="AU4" s="328"/>
      <c r="AV4" s="328"/>
      <c r="AW4" s="328"/>
      <c r="AX4" s="328"/>
      <c r="AY4" s="328"/>
      <c r="AZ4" s="328"/>
      <c r="BA4" s="328"/>
      <c r="BB4" s="328"/>
      <c r="BC4" s="328"/>
      <c r="BD4" s="328"/>
      <c r="BE4" s="328"/>
      <c r="BF4" s="328"/>
      <c r="BG4" s="328"/>
      <c r="BH4" s="328"/>
      <c r="BI4" s="328"/>
      <c r="BJ4" s="328"/>
      <c r="BK4" s="328"/>
      <c r="BL4" s="328"/>
      <c r="BM4" s="328"/>
      <c r="BN4" s="328"/>
      <c r="BO4" s="328"/>
      <c r="BP4" s="328"/>
      <c r="BQ4" s="328"/>
      <c r="BR4" s="328"/>
      <c r="BS4" s="328"/>
      <c r="BT4" s="328"/>
      <c r="BU4" s="328"/>
      <c r="BV4" s="328"/>
      <c r="BW4" s="328"/>
      <c r="BX4" s="328"/>
      <c r="BY4" s="328"/>
      <c r="BZ4" s="328"/>
      <c r="CA4" s="328"/>
    </row>
    <row r="5" spans="1:80" x14ac:dyDescent="0.25">
      <c r="A5" s="293" t="s">
        <v>885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  <c r="BD5" s="293"/>
      <c r="BE5" s="293"/>
      <c r="BF5" s="293"/>
      <c r="BG5" s="293"/>
      <c r="BH5" s="293"/>
      <c r="BI5" s="293"/>
      <c r="BJ5" s="293"/>
      <c r="BK5" s="293"/>
      <c r="BL5" s="293"/>
      <c r="BM5" s="293"/>
      <c r="BN5" s="293"/>
      <c r="BO5" s="293"/>
      <c r="BP5" s="293"/>
      <c r="BQ5" s="293"/>
      <c r="BR5" s="293"/>
      <c r="BS5" s="293"/>
      <c r="BT5" s="293"/>
      <c r="BU5" s="293"/>
      <c r="BV5" s="293"/>
      <c r="BW5" s="293"/>
      <c r="BX5" s="293"/>
      <c r="BY5" s="293"/>
      <c r="BZ5" s="293"/>
      <c r="CA5" s="293"/>
    </row>
    <row r="6" spans="1:80" x14ac:dyDescent="0.25">
      <c r="A6" s="333" t="s">
        <v>901</v>
      </c>
      <c r="B6" s="333"/>
      <c r="C6" s="333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333"/>
      <c r="AQ6" s="333"/>
      <c r="AR6" s="333"/>
      <c r="AS6" s="333"/>
      <c r="AT6" s="333"/>
      <c r="AU6" s="333"/>
      <c r="AV6" s="333"/>
      <c r="AW6" s="333"/>
      <c r="AX6" s="333"/>
      <c r="AY6" s="333"/>
      <c r="AZ6" s="333"/>
      <c r="BA6" s="333"/>
      <c r="BB6" s="333"/>
      <c r="BC6" s="333"/>
      <c r="BD6" s="333"/>
      <c r="BE6" s="333"/>
      <c r="BF6" s="333"/>
      <c r="BG6" s="333"/>
      <c r="BH6" s="333"/>
      <c r="BI6" s="333"/>
      <c r="BJ6" s="333"/>
      <c r="BK6" s="333"/>
      <c r="BL6" s="333"/>
      <c r="BM6" s="333"/>
      <c r="BN6" s="333"/>
      <c r="BO6" s="333"/>
      <c r="BP6" s="333"/>
      <c r="BQ6" s="333"/>
      <c r="BR6" s="333"/>
      <c r="BS6" s="333"/>
      <c r="BT6" s="333"/>
      <c r="BU6" s="333"/>
      <c r="BV6" s="333"/>
      <c r="BW6" s="333"/>
      <c r="BX6" s="333"/>
      <c r="BY6" s="333"/>
      <c r="BZ6" s="333"/>
      <c r="CA6" s="333"/>
    </row>
    <row r="7" spans="1:80" ht="18" customHeight="1" x14ac:dyDescent="0.25">
      <c r="A7" s="226"/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6"/>
      <c r="AK7" s="226"/>
      <c r="AL7" s="226"/>
      <c r="AM7" s="226"/>
      <c r="AN7" s="226"/>
      <c r="AO7" s="226"/>
      <c r="AP7" s="226"/>
      <c r="AQ7" s="226"/>
      <c r="AR7" s="226"/>
      <c r="AS7" s="226"/>
      <c r="AT7" s="226"/>
      <c r="AU7" s="226"/>
      <c r="AV7" s="226"/>
      <c r="AW7" s="226"/>
      <c r="AX7" s="226"/>
      <c r="AY7" s="226"/>
      <c r="AZ7" s="226"/>
      <c r="BA7" s="226"/>
      <c r="BB7" s="226"/>
      <c r="BC7" s="226"/>
      <c r="BD7" s="226"/>
      <c r="BE7" s="226"/>
      <c r="BF7" s="226"/>
      <c r="BG7" s="226"/>
      <c r="BH7" s="226"/>
      <c r="BI7" s="226"/>
      <c r="BJ7" s="226"/>
      <c r="BK7" s="226"/>
      <c r="BL7" s="226"/>
      <c r="BM7" s="226"/>
      <c r="BN7" s="226"/>
      <c r="BO7" s="226"/>
      <c r="BP7" s="226"/>
      <c r="BQ7" s="226"/>
      <c r="BR7" s="226"/>
      <c r="BS7" s="226"/>
      <c r="BT7" s="226"/>
      <c r="BU7" s="226"/>
      <c r="BV7" s="226"/>
      <c r="BW7" s="226"/>
      <c r="BX7" s="226"/>
      <c r="BY7" s="226"/>
      <c r="BZ7" s="226"/>
      <c r="CA7" s="226"/>
    </row>
    <row r="8" spans="1:80" ht="18.75" x14ac:dyDescent="0.3">
      <c r="AA8" s="200"/>
    </row>
    <row r="9" spans="1:80" ht="56.1" customHeight="1" x14ac:dyDescent="0.25">
      <c r="A9" s="332" t="s">
        <v>910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  <c r="AB9" s="332"/>
      <c r="AC9" s="332"/>
      <c r="AD9" s="332"/>
      <c r="AE9" s="332"/>
      <c r="AF9" s="332"/>
      <c r="AG9" s="332"/>
      <c r="AH9" s="332"/>
      <c r="AI9" s="332"/>
      <c r="AJ9" s="332"/>
      <c r="AK9" s="332"/>
      <c r="AL9" s="332"/>
      <c r="AM9" s="332"/>
      <c r="AN9" s="332"/>
      <c r="AO9" s="332"/>
      <c r="AP9" s="332"/>
      <c r="AQ9" s="332"/>
      <c r="AR9" s="332"/>
      <c r="AS9" s="332"/>
      <c r="AT9" s="332"/>
      <c r="AU9" s="332"/>
      <c r="AV9" s="332"/>
      <c r="AW9" s="332"/>
      <c r="AX9" s="332"/>
      <c r="AY9" s="332"/>
      <c r="AZ9" s="332"/>
      <c r="BA9" s="332"/>
      <c r="BB9" s="332"/>
      <c r="BC9" s="332"/>
      <c r="BD9" s="332"/>
      <c r="BE9" s="332"/>
      <c r="BF9" s="332"/>
      <c r="BG9" s="332"/>
      <c r="BH9" s="332"/>
      <c r="BI9" s="332"/>
      <c r="BJ9" s="332"/>
      <c r="BK9" s="332"/>
      <c r="BL9" s="332"/>
      <c r="BM9" s="332"/>
      <c r="BN9" s="332"/>
      <c r="BO9" s="332"/>
      <c r="BP9" s="332"/>
      <c r="BQ9" s="332"/>
      <c r="BR9" s="332"/>
      <c r="BS9" s="332"/>
      <c r="BT9" s="332"/>
      <c r="BU9" s="332"/>
      <c r="BV9" s="332"/>
      <c r="BW9" s="332"/>
      <c r="BX9" s="332"/>
      <c r="BY9" s="332"/>
      <c r="BZ9" s="332"/>
      <c r="CA9" s="332"/>
    </row>
    <row r="10" spans="1:80" x14ac:dyDescent="0.25">
      <c r="A10" s="293" t="s">
        <v>886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3"/>
      <c r="Z10" s="293"/>
      <c r="AA10" s="293"/>
      <c r="AB10" s="293"/>
      <c r="AC10" s="293"/>
      <c r="AD10" s="293"/>
      <c r="AE10" s="293"/>
      <c r="AF10" s="293"/>
      <c r="AG10" s="293"/>
      <c r="AH10" s="293"/>
      <c r="AI10" s="293"/>
      <c r="AJ10" s="293"/>
      <c r="AK10" s="293"/>
      <c r="AL10" s="293"/>
      <c r="AM10" s="293"/>
      <c r="AN10" s="293"/>
      <c r="AO10" s="293"/>
      <c r="AP10" s="293"/>
      <c r="AQ10" s="293"/>
      <c r="AR10" s="293"/>
      <c r="AS10" s="293"/>
      <c r="AT10" s="293"/>
      <c r="AU10" s="293"/>
      <c r="AV10" s="293"/>
      <c r="AW10" s="293"/>
      <c r="AX10" s="293"/>
      <c r="AY10" s="293"/>
      <c r="AZ10" s="293"/>
      <c r="BA10" s="293"/>
      <c r="BB10" s="293"/>
      <c r="BC10" s="293"/>
      <c r="BD10" s="293"/>
      <c r="BE10" s="293"/>
      <c r="BF10" s="293"/>
      <c r="BG10" s="293"/>
      <c r="BH10" s="293"/>
      <c r="BI10" s="293"/>
      <c r="BJ10" s="293"/>
      <c r="BK10" s="293"/>
      <c r="BL10" s="293"/>
      <c r="BM10" s="293"/>
      <c r="BN10" s="293"/>
      <c r="BO10" s="293"/>
      <c r="BP10" s="293"/>
      <c r="BQ10" s="293"/>
      <c r="BR10" s="293"/>
      <c r="BS10" s="293"/>
      <c r="BT10" s="293"/>
      <c r="BU10" s="293"/>
      <c r="BV10" s="293"/>
      <c r="BW10" s="293"/>
      <c r="BX10" s="293"/>
      <c r="BY10" s="293"/>
      <c r="BZ10" s="293"/>
      <c r="CA10" s="293"/>
    </row>
    <row r="11" spans="1:80" s="191" customFormat="1" x14ac:dyDescent="0.25">
      <c r="E11" s="201"/>
      <c r="F11" s="202"/>
      <c r="G11" s="203"/>
      <c r="H11" s="203"/>
      <c r="I11" s="203"/>
      <c r="J11" s="203"/>
      <c r="K11" s="204"/>
      <c r="L11" s="202"/>
      <c r="M11" s="202"/>
      <c r="N11" s="203"/>
      <c r="O11" s="203"/>
      <c r="P11" s="203"/>
      <c r="Q11" s="203"/>
      <c r="R11" s="204"/>
      <c r="S11" s="202"/>
      <c r="T11" s="202"/>
      <c r="U11" s="203"/>
      <c r="V11" s="203"/>
      <c r="W11" s="203"/>
      <c r="X11" s="203"/>
      <c r="Y11" s="204"/>
      <c r="Z11" s="202"/>
      <c r="AA11" s="202"/>
      <c r="AB11" s="203"/>
      <c r="AC11" s="203"/>
      <c r="AD11" s="203"/>
      <c r="AE11" s="203"/>
      <c r="AF11" s="204"/>
      <c r="AG11" s="202"/>
      <c r="AH11" s="202"/>
      <c r="AI11" s="203"/>
      <c r="AJ11" s="203"/>
      <c r="AK11" s="203"/>
      <c r="AL11" s="205"/>
      <c r="AM11" s="204"/>
      <c r="AN11" s="201"/>
      <c r="AO11" s="202"/>
      <c r="AP11" s="202"/>
      <c r="AQ11" s="202"/>
      <c r="AR11" s="203"/>
      <c r="AS11" s="202"/>
      <c r="AT11" s="204"/>
      <c r="AU11" s="206"/>
      <c r="AV11" s="206"/>
      <c r="AW11" s="207"/>
      <c r="AX11" s="207"/>
      <c r="AY11" s="207"/>
      <c r="AZ11" s="207"/>
      <c r="BA11" s="208"/>
      <c r="BB11" s="206"/>
      <c r="BC11" s="206"/>
      <c r="BD11" s="203"/>
      <c r="BE11" s="203"/>
      <c r="BF11" s="203"/>
      <c r="BG11" s="203"/>
      <c r="BH11" s="204"/>
      <c r="BI11" s="202"/>
      <c r="BJ11" s="202"/>
      <c r="BK11" s="203"/>
      <c r="BL11" s="203"/>
      <c r="BM11" s="203"/>
      <c r="BN11" s="203"/>
      <c r="BO11" s="204"/>
      <c r="BP11" s="202"/>
      <c r="BQ11" s="202"/>
      <c r="BR11" s="203"/>
      <c r="BS11" s="203"/>
      <c r="BT11" s="203"/>
      <c r="BU11" s="203"/>
      <c r="BV11" s="204"/>
      <c r="BZ11" s="209"/>
    </row>
    <row r="12" spans="1:80" s="191" customFormat="1" ht="31.5" customHeight="1" x14ac:dyDescent="0.25">
      <c r="A12" s="329" t="s">
        <v>52</v>
      </c>
      <c r="B12" s="307" t="s">
        <v>887</v>
      </c>
      <c r="C12" s="307" t="s">
        <v>5</v>
      </c>
      <c r="D12" s="329" t="s">
        <v>888</v>
      </c>
      <c r="E12" s="344" t="s">
        <v>911</v>
      </c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5"/>
      <c r="Z12" s="345"/>
      <c r="AA12" s="345"/>
      <c r="AB12" s="345"/>
      <c r="AC12" s="345"/>
      <c r="AD12" s="345"/>
      <c r="AE12" s="345"/>
      <c r="AF12" s="345"/>
      <c r="AG12" s="345"/>
      <c r="AH12" s="345"/>
      <c r="AI12" s="345"/>
      <c r="AJ12" s="345"/>
      <c r="AK12" s="345"/>
      <c r="AL12" s="345"/>
      <c r="AM12" s="345"/>
      <c r="AN12" s="345"/>
      <c r="AO12" s="345"/>
      <c r="AP12" s="345"/>
      <c r="AQ12" s="345"/>
      <c r="AR12" s="345"/>
      <c r="AS12" s="345"/>
      <c r="AT12" s="345"/>
      <c r="AU12" s="345"/>
      <c r="AV12" s="345"/>
      <c r="AW12" s="345"/>
      <c r="AX12" s="345"/>
      <c r="AY12" s="345"/>
      <c r="AZ12" s="345"/>
      <c r="BA12" s="345"/>
      <c r="BB12" s="345"/>
      <c r="BC12" s="345"/>
      <c r="BD12" s="345"/>
      <c r="BE12" s="345"/>
      <c r="BF12" s="345"/>
      <c r="BG12" s="345"/>
      <c r="BH12" s="345"/>
      <c r="BI12" s="345"/>
      <c r="BJ12" s="345"/>
      <c r="BK12" s="345"/>
      <c r="BL12" s="345"/>
      <c r="BM12" s="345"/>
      <c r="BN12" s="345"/>
      <c r="BO12" s="345"/>
      <c r="BP12" s="345"/>
      <c r="BQ12" s="345"/>
      <c r="BR12" s="345"/>
      <c r="BS12" s="345"/>
      <c r="BT12" s="345"/>
      <c r="BU12" s="345"/>
      <c r="BV12" s="346"/>
      <c r="BW12" s="335" t="s">
        <v>889</v>
      </c>
      <c r="BX12" s="336"/>
      <c r="BY12" s="336"/>
      <c r="BZ12" s="337"/>
      <c r="CA12" s="307" t="s">
        <v>7</v>
      </c>
    </row>
    <row r="13" spans="1:80" s="191" customFormat="1" ht="31.35" customHeight="1" x14ac:dyDescent="0.25">
      <c r="A13" s="330"/>
      <c r="B13" s="307"/>
      <c r="C13" s="307"/>
      <c r="D13" s="330"/>
      <c r="E13" s="344" t="s">
        <v>9</v>
      </c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5"/>
      <c r="AE13" s="345"/>
      <c r="AF13" s="345"/>
      <c r="AG13" s="345"/>
      <c r="AH13" s="345"/>
      <c r="AI13" s="345"/>
      <c r="AJ13" s="345"/>
      <c r="AK13" s="345"/>
      <c r="AL13" s="345"/>
      <c r="AM13" s="346"/>
      <c r="AN13" s="344" t="s">
        <v>10</v>
      </c>
      <c r="AO13" s="345"/>
      <c r="AP13" s="345"/>
      <c r="AQ13" s="345"/>
      <c r="AR13" s="345"/>
      <c r="AS13" s="345"/>
      <c r="AT13" s="345"/>
      <c r="AU13" s="345"/>
      <c r="AV13" s="345"/>
      <c r="AW13" s="345"/>
      <c r="AX13" s="345"/>
      <c r="AY13" s="345"/>
      <c r="AZ13" s="345"/>
      <c r="BA13" s="345"/>
      <c r="BB13" s="345"/>
      <c r="BC13" s="345"/>
      <c r="BD13" s="345"/>
      <c r="BE13" s="345"/>
      <c r="BF13" s="345"/>
      <c r="BG13" s="345"/>
      <c r="BH13" s="345"/>
      <c r="BI13" s="345"/>
      <c r="BJ13" s="345"/>
      <c r="BK13" s="345"/>
      <c r="BL13" s="345"/>
      <c r="BM13" s="345"/>
      <c r="BN13" s="345"/>
      <c r="BO13" s="345"/>
      <c r="BP13" s="345"/>
      <c r="BQ13" s="345"/>
      <c r="BR13" s="345"/>
      <c r="BS13" s="345"/>
      <c r="BT13" s="345"/>
      <c r="BU13" s="345"/>
      <c r="BV13" s="345"/>
      <c r="BW13" s="338"/>
      <c r="BX13" s="339"/>
      <c r="BY13" s="339"/>
      <c r="BZ13" s="340"/>
      <c r="CA13" s="307"/>
      <c r="CB13" s="210"/>
    </row>
    <row r="14" spans="1:80" s="191" customFormat="1" ht="33.6" customHeight="1" x14ac:dyDescent="0.25">
      <c r="A14" s="330"/>
      <c r="B14" s="307"/>
      <c r="C14" s="307"/>
      <c r="D14" s="330"/>
      <c r="E14" s="347" t="s">
        <v>12</v>
      </c>
      <c r="F14" s="348"/>
      <c r="G14" s="348"/>
      <c r="H14" s="348"/>
      <c r="I14" s="348"/>
      <c r="J14" s="348"/>
      <c r="K14" s="349"/>
      <c r="L14" s="347" t="s">
        <v>56</v>
      </c>
      <c r="M14" s="348"/>
      <c r="N14" s="348"/>
      <c r="O14" s="348"/>
      <c r="P14" s="348"/>
      <c r="Q14" s="348"/>
      <c r="R14" s="349"/>
      <c r="S14" s="307" t="s">
        <v>57</v>
      </c>
      <c r="T14" s="307"/>
      <c r="U14" s="307"/>
      <c r="V14" s="307"/>
      <c r="W14" s="307"/>
      <c r="X14" s="307"/>
      <c r="Y14" s="307"/>
      <c r="Z14" s="307" t="s">
        <v>61</v>
      </c>
      <c r="AA14" s="307"/>
      <c r="AB14" s="307"/>
      <c r="AC14" s="307"/>
      <c r="AD14" s="307"/>
      <c r="AE14" s="307"/>
      <c r="AF14" s="307"/>
      <c r="AG14" s="315" t="s">
        <v>59</v>
      </c>
      <c r="AH14" s="315"/>
      <c r="AI14" s="315"/>
      <c r="AJ14" s="315"/>
      <c r="AK14" s="315"/>
      <c r="AL14" s="315"/>
      <c r="AM14" s="315"/>
      <c r="AN14" s="307" t="s">
        <v>12</v>
      </c>
      <c r="AO14" s="307"/>
      <c r="AP14" s="307"/>
      <c r="AQ14" s="307"/>
      <c r="AR14" s="307"/>
      <c r="AS14" s="307"/>
      <c r="AT14" s="307"/>
      <c r="AU14" s="347" t="s">
        <v>56</v>
      </c>
      <c r="AV14" s="348"/>
      <c r="AW14" s="348"/>
      <c r="AX14" s="348"/>
      <c r="AY14" s="348"/>
      <c r="AZ14" s="348"/>
      <c r="BA14" s="349"/>
      <c r="BB14" s="347" t="s">
        <v>57</v>
      </c>
      <c r="BC14" s="348"/>
      <c r="BD14" s="348"/>
      <c r="BE14" s="348"/>
      <c r="BF14" s="348"/>
      <c r="BG14" s="348"/>
      <c r="BH14" s="349"/>
      <c r="BI14" s="347" t="s">
        <v>61</v>
      </c>
      <c r="BJ14" s="348"/>
      <c r="BK14" s="348"/>
      <c r="BL14" s="348"/>
      <c r="BM14" s="348"/>
      <c r="BN14" s="348"/>
      <c r="BO14" s="349"/>
      <c r="BP14" s="344" t="s">
        <v>59</v>
      </c>
      <c r="BQ14" s="345"/>
      <c r="BR14" s="345"/>
      <c r="BS14" s="345"/>
      <c r="BT14" s="345"/>
      <c r="BU14" s="345"/>
      <c r="BV14" s="345"/>
      <c r="BW14" s="341"/>
      <c r="BX14" s="342"/>
      <c r="BY14" s="342"/>
      <c r="BZ14" s="343"/>
      <c r="CA14" s="307"/>
      <c r="CB14" s="210"/>
    </row>
    <row r="15" spans="1:80" s="191" customFormat="1" ht="51.75" customHeight="1" x14ac:dyDescent="0.25">
      <c r="A15" s="330"/>
      <c r="B15" s="307"/>
      <c r="C15" s="307"/>
      <c r="D15" s="330"/>
      <c r="E15" s="211" t="s">
        <v>890</v>
      </c>
      <c r="F15" s="315" t="s">
        <v>891</v>
      </c>
      <c r="G15" s="315"/>
      <c r="H15" s="315"/>
      <c r="I15" s="315"/>
      <c r="J15" s="315"/>
      <c r="K15" s="315"/>
      <c r="L15" s="211" t="s">
        <v>890</v>
      </c>
      <c r="M15" s="315" t="s">
        <v>891</v>
      </c>
      <c r="N15" s="315"/>
      <c r="O15" s="315"/>
      <c r="P15" s="315"/>
      <c r="Q15" s="315"/>
      <c r="R15" s="315"/>
      <c r="S15" s="211" t="s">
        <v>890</v>
      </c>
      <c r="T15" s="315" t="s">
        <v>891</v>
      </c>
      <c r="U15" s="315"/>
      <c r="V15" s="315"/>
      <c r="W15" s="315"/>
      <c r="X15" s="315"/>
      <c r="Y15" s="315"/>
      <c r="Z15" s="211" t="s">
        <v>890</v>
      </c>
      <c r="AA15" s="315" t="s">
        <v>891</v>
      </c>
      <c r="AB15" s="315"/>
      <c r="AC15" s="315"/>
      <c r="AD15" s="315"/>
      <c r="AE15" s="315"/>
      <c r="AF15" s="315"/>
      <c r="AG15" s="211" t="s">
        <v>890</v>
      </c>
      <c r="AH15" s="315" t="s">
        <v>891</v>
      </c>
      <c r="AI15" s="315"/>
      <c r="AJ15" s="315"/>
      <c r="AK15" s="315"/>
      <c r="AL15" s="315"/>
      <c r="AM15" s="315"/>
      <c r="AN15" s="211" t="s">
        <v>890</v>
      </c>
      <c r="AO15" s="315" t="s">
        <v>891</v>
      </c>
      <c r="AP15" s="315"/>
      <c r="AQ15" s="315"/>
      <c r="AR15" s="315"/>
      <c r="AS15" s="315"/>
      <c r="AT15" s="315"/>
      <c r="AU15" s="211" t="s">
        <v>890</v>
      </c>
      <c r="AV15" s="315" t="s">
        <v>891</v>
      </c>
      <c r="AW15" s="315"/>
      <c r="AX15" s="315"/>
      <c r="AY15" s="315"/>
      <c r="AZ15" s="315"/>
      <c r="BA15" s="315"/>
      <c r="BB15" s="211" t="s">
        <v>890</v>
      </c>
      <c r="BC15" s="315" t="s">
        <v>891</v>
      </c>
      <c r="BD15" s="315"/>
      <c r="BE15" s="315"/>
      <c r="BF15" s="315"/>
      <c r="BG15" s="315"/>
      <c r="BH15" s="315"/>
      <c r="BI15" s="211" t="s">
        <v>890</v>
      </c>
      <c r="BJ15" s="315" t="s">
        <v>891</v>
      </c>
      <c r="BK15" s="315"/>
      <c r="BL15" s="315"/>
      <c r="BM15" s="315"/>
      <c r="BN15" s="315"/>
      <c r="BO15" s="315"/>
      <c r="BP15" s="211" t="s">
        <v>890</v>
      </c>
      <c r="BQ15" s="315" t="s">
        <v>891</v>
      </c>
      <c r="BR15" s="315"/>
      <c r="BS15" s="315"/>
      <c r="BT15" s="315"/>
      <c r="BU15" s="315"/>
      <c r="BV15" s="315"/>
      <c r="BW15" s="334" t="s">
        <v>890</v>
      </c>
      <c r="BX15" s="334"/>
      <c r="BY15" s="334" t="s">
        <v>891</v>
      </c>
      <c r="BZ15" s="334"/>
      <c r="CA15" s="307"/>
      <c r="CB15" s="210"/>
    </row>
    <row r="16" spans="1:80" s="191" customFormat="1" ht="78.75" customHeight="1" x14ac:dyDescent="0.25">
      <c r="A16" s="331"/>
      <c r="B16" s="307"/>
      <c r="C16" s="307"/>
      <c r="D16" s="331"/>
      <c r="E16" s="212" t="s">
        <v>892</v>
      </c>
      <c r="F16" s="212" t="s">
        <v>892</v>
      </c>
      <c r="G16" s="213" t="s">
        <v>2</v>
      </c>
      <c r="H16" s="213" t="s">
        <v>3</v>
      </c>
      <c r="I16" s="213" t="s">
        <v>893</v>
      </c>
      <c r="J16" s="213" t="s">
        <v>1</v>
      </c>
      <c r="K16" s="214" t="s">
        <v>894</v>
      </c>
      <c r="L16" s="212" t="s">
        <v>892</v>
      </c>
      <c r="M16" s="212" t="s">
        <v>892</v>
      </c>
      <c r="N16" s="213" t="s">
        <v>2</v>
      </c>
      <c r="O16" s="213" t="s">
        <v>3</v>
      </c>
      <c r="P16" s="213" t="s">
        <v>893</v>
      </c>
      <c r="Q16" s="213" t="s">
        <v>1</v>
      </c>
      <c r="R16" s="214" t="s">
        <v>894</v>
      </c>
      <c r="S16" s="212" t="s">
        <v>892</v>
      </c>
      <c r="T16" s="212" t="s">
        <v>892</v>
      </c>
      <c r="U16" s="213" t="s">
        <v>2</v>
      </c>
      <c r="V16" s="213" t="s">
        <v>3</v>
      </c>
      <c r="W16" s="213" t="s">
        <v>893</v>
      </c>
      <c r="X16" s="213" t="s">
        <v>1</v>
      </c>
      <c r="Y16" s="214" t="s">
        <v>894</v>
      </c>
      <c r="Z16" s="212" t="s">
        <v>892</v>
      </c>
      <c r="AA16" s="212" t="s">
        <v>892</v>
      </c>
      <c r="AB16" s="213" t="s">
        <v>2</v>
      </c>
      <c r="AC16" s="213" t="s">
        <v>3</v>
      </c>
      <c r="AD16" s="213" t="s">
        <v>893</v>
      </c>
      <c r="AE16" s="213" t="s">
        <v>1</v>
      </c>
      <c r="AF16" s="214" t="s">
        <v>894</v>
      </c>
      <c r="AG16" s="212" t="s">
        <v>892</v>
      </c>
      <c r="AH16" s="212" t="s">
        <v>892</v>
      </c>
      <c r="AI16" s="213" t="s">
        <v>2</v>
      </c>
      <c r="AJ16" s="213" t="s">
        <v>3</v>
      </c>
      <c r="AK16" s="213" t="s">
        <v>893</v>
      </c>
      <c r="AL16" s="213" t="s">
        <v>1</v>
      </c>
      <c r="AM16" s="214" t="s">
        <v>894</v>
      </c>
      <c r="AN16" s="212" t="s">
        <v>892</v>
      </c>
      <c r="AO16" s="212" t="s">
        <v>892</v>
      </c>
      <c r="AP16" s="213" t="s">
        <v>2</v>
      </c>
      <c r="AQ16" s="213" t="s">
        <v>3</v>
      </c>
      <c r="AR16" s="213" t="s">
        <v>893</v>
      </c>
      <c r="AS16" s="213" t="s">
        <v>1</v>
      </c>
      <c r="AT16" s="214" t="s">
        <v>894</v>
      </c>
      <c r="AU16" s="212" t="s">
        <v>892</v>
      </c>
      <c r="AV16" s="212" t="s">
        <v>892</v>
      </c>
      <c r="AW16" s="213" t="s">
        <v>2</v>
      </c>
      <c r="AX16" s="213" t="s">
        <v>3</v>
      </c>
      <c r="AY16" s="213" t="s">
        <v>893</v>
      </c>
      <c r="AZ16" s="213" t="s">
        <v>1</v>
      </c>
      <c r="BA16" s="214" t="s">
        <v>894</v>
      </c>
      <c r="BB16" s="212" t="s">
        <v>892</v>
      </c>
      <c r="BC16" s="212" t="s">
        <v>892</v>
      </c>
      <c r="BD16" s="213" t="s">
        <v>2</v>
      </c>
      <c r="BE16" s="213" t="s">
        <v>3</v>
      </c>
      <c r="BF16" s="213" t="s">
        <v>893</v>
      </c>
      <c r="BG16" s="213" t="s">
        <v>1</v>
      </c>
      <c r="BH16" s="214" t="s">
        <v>894</v>
      </c>
      <c r="BI16" s="212" t="s">
        <v>892</v>
      </c>
      <c r="BJ16" s="212" t="s">
        <v>892</v>
      </c>
      <c r="BK16" s="213" t="s">
        <v>2</v>
      </c>
      <c r="BL16" s="213" t="s">
        <v>3</v>
      </c>
      <c r="BM16" s="213" t="s">
        <v>893</v>
      </c>
      <c r="BN16" s="213" t="s">
        <v>1</v>
      </c>
      <c r="BO16" s="214" t="s">
        <v>894</v>
      </c>
      <c r="BP16" s="212" t="s">
        <v>892</v>
      </c>
      <c r="BQ16" s="212" t="s">
        <v>892</v>
      </c>
      <c r="BR16" s="213" t="s">
        <v>2</v>
      </c>
      <c r="BS16" s="213" t="s">
        <v>3</v>
      </c>
      <c r="BT16" s="213" t="s">
        <v>893</v>
      </c>
      <c r="BU16" s="213" t="s">
        <v>1</v>
      </c>
      <c r="BV16" s="214" t="s">
        <v>894</v>
      </c>
      <c r="BW16" s="215" t="s">
        <v>845</v>
      </c>
      <c r="BX16" s="215" t="s">
        <v>8</v>
      </c>
      <c r="BY16" s="215" t="s">
        <v>845</v>
      </c>
      <c r="BZ16" s="216" t="s">
        <v>8</v>
      </c>
      <c r="CA16" s="307"/>
      <c r="CB16" s="210"/>
    </row>
    <row r="17" spans="1:79" x14ac:dyDescent="0.25">
      <c r="A17" s="217">
        <v>1</v>
      </c>
      <c r="B17" s="217">
        <v>2</v>
      </c>
      <c r="C17" s="217">
        <v>3</v>
      </c>
      <c r="D17" s="217">
        <v>4</v>
      </c>
      <c r="E17" s="218" t="s">
        <v>64</v>
      </c>
      <c r="F17" s="218" t="s">
        <v>65</v>
      </c>
      <c r="G17" s="219" t="s">
        <v>66</v>
      </c>
      <c r="H17" s="219" t="s">
        <v>67</v>
      </c>
      <c r="I17" s="219" t="s">
        <v>68</v>
      </c>
      <c r="J17" s="219" t="s">
        <v>69</v>
      </c>
      <c r="K17" s="220" t="s">
        <v>70</v>
      </c>
      <c r="L17" s="218" t="s">
        <v>71</v>
      </c>
      <c r="M17" s="218" t="s">
        <v>72</v>
      </c>
      <c r="N17" s="219" t="s">
        <v>73</v>
      </c>
      <c r="O17" s="219" t="s">
        <v>74</v>
      </c>
      <c r="P17" s="219" t="s">
        <v>75</v>
      </c>
      <c r="Q17" s="219" t="s">
        <v>76</v>
      </c>
      <c r="R17" s="220" t="s">
        <v>77</v>
      </c>
      <c r="S17" s="218" t="s">
        <v>78</v>
      </c>
      <c r="T17" s="218" t="s">
        <v>79</v>
      </c>
      <c r="U17" s="219" t="s">
        <v>80</v>
      </c>
      <c r="V17" s="219" t="s">
        <v>81</v>
      </c>
      <c r="W17" s="219" t="s">
        <v>82</v>
      </c>
      <c r="X17" s="219" t="s">
        <v>83</v>
      </c>
      <c r="Y17" s="220" t="s">
        <v>84</v>
      </c>
      <c r="Z17" s="218" t="s">
        <v>85</v>
      </c>
      <c r="AA17" s="218" t="s">
        <v>86</v>
      </c>
      <c r="AB17" s="219" t="s">
        <v>87</v>
      </c>
      <c r="AC17" s="219" t="s">
        <v>88</v>
      </c>
      <c r="AD17" s="219" t="s">
        <v>89</v>
      </c>
      <c r="AE17" s="219" t="s">
        <v>90</v>
      </c>
      <c r="AF17" s="220" t="s">
        <v>91</v>
      </c>
      <c r="AG17" s="218" t="s">
        <v>92</v>
      </c>
      <c r="AH17" s="218" t="s">
        <v>93</v>
      </c>
      <c r="AI17" s="219" t="s">
        <v>94</v>
      </c>
      <c r="AJ17" s="219" t="s">
        <v>95</v>
      </c>
      <c r="AK17" s="219" t="s">
        <v>96</v>
      </c>
      <c r="AL17" s="219" t="s">
        <v>97</v>
      </c>
      <c r="AM17" s="220" t="s">
        <v>98</v>
      </c>
      <c r="AN17" s="218" t="s">
        <v>99</v>
      </c>
      <c r="AO17" s="218" t="s">
        <v>100</v>
      </c>
      <c r="AP17" s="219" t="s">
        <v>101</v>
      </c>
      <c r="AQ17" s="219" t="s">
        <v>102</v>
      </c>
      <c r="AR17" s="219" t="s">
        <v>103</v>
      </c>
      <c r="AS17" s="219" t="s">
        <v>104</v>
      </c>
      <c r="AT17" s="220" t="s">
        <v>105</v>
      </c>
      <c r="AU17" s="218" t="s">
        <v>106</v>
      </c>
      <c r="AV17" s="218" t="s">
        <v>107</v>
      </c>
      <c r="AW17" s="219" t="s">
        <v>108</v>
      </c>
      <c r="AX17" s="219" t="s">
        <v>109</v>
      </c>
      <c r="AY17" s="219" t="s">
        <v>895</v>
      </c>
      <c r="AZ17" s="219" t="s">
        <v>110</v>
      </c>
      <c r="BA17" s="220" t="s">
        <v>111</v>
      </c>
      <c r="BB17" s="218" t="s">
        <v>112</v>
      </c>
      <c r="BC17" s="218" t="s">
        <v>113</v>
      </c>
      <c r="BD17" s="219" t="s">
        <v>114</v>
      </c>
      <c r="BE17" s="219" t="s">
        <v>115</v>
      </c>
      <c r="BF17" s="219" t="s">
        <v>116</v>
      </c>
      <c r="BG17" s="219" t="s">
        <v>117</v>
      </c>
      <c r="BH17" s="220" t="s">
        <v>118</v>
      </c>
      <c r="BI17" s="218" t="s">
        <v>119</v>
      </c>
      <c r="BJ17" s="218" t="s">
        <v>120</v>
      </c>
      <c r="BK17" s="219" t="s">
        <v>121</v>
      </c>
      <c r="BL17" s="219" t="s">
        <v>122</v>
      </c>
      <c r="BM17" s="219" t="s">
        <v>123</v>
      </c>
      <c r="BN17" s="219" t="s">
        <v>124</v>
      </c>
      <c r="BO17" s="220" t="s">
        <v>125</v>
      </c>
      <c r="BP17" s="218" t="s">
        <v>126</v>
      </c>
      <c r="BQ17" s="218" t="s">
        <v>127</v>
      </c>
      <c r="BR17" s="219" t="s">
        <v>128</v>
      </c>
      <c r="BS17" s="219" t="s">
        <v>129</v>
      </c>
      <c r="BT17" s="219" t="s">
        <v>130</v>
      </c>
      <c r="BU17" s="219" t="s">
        <v>131</v>
      </c>
      <c r="BV17" s="220" t="s">
        <v>132</v>
      </c>
      <c r="BW17" s="217">
        <v>7</v>
      </c>
      <c r="BX17" s="217">
        <f>BW17+1</f>
        <v>8</v>
      </c>
      <c r="BY17" s="217">
        <f>BX17+1</f>
        <v>9</v>
      </c>
      <c r="BZ17" s="221">
        <f>BY17+1</f>
        <v>10</v>
      </c>
      <c r="CA17" s="217">
        <f>BZ17+1</f>
        <v>11</v>
      </c>
    </row>
    <row r="18" spans="1:79" ht="96.75" customHeight="1" x14ac:dyDescent="0.25">
      <c r="A18" s="95" t="s">
        <v>872</v>
      </c>
      <c r="B18" s="103" t="s">
        <v>904</v>
      </c>
      <c r="C18" s="104" t="s">
        <v>905</v>
      </c>
      <c r="D18" s="265">
        <f>F18</f>
        <v>15.231</v>
      </c>
      <c r="E18" s="265">
        <f>L18+S18+Z18+AG18</f>
        <v>0</v>
      </c>
      <c r="F18" s="265">
        <v>15.231</v>
      </c>
      <c r="G18" s="265">
        <v>0</v>
      </c>
      <c r="H18" s="265">
        <v>0</v>
      </c>
      <c r="I18" s="265">
        <v>0</v>
      </c>
      <c r="J18" s="265">
        <v>0</v>
      </c>
      <c r="K18" s="265">
        <f>AM18</f>
        <v>1</v>
      </c>
      <c r="L18" s="265">
        <v>0</v>
      </c>
      <c r="M18" s="265">
        <v>0</v>
      </c>
      <c r="N18" s="265">
        <v>0</v>
      </c>
      <c r="O18" s="265">
        <v>0</v>
      </c>
      <c r="P18" s="265">
        <v>0</v>
      </c>
      <c r="Q18" s="265">
        <v>0</v>
      </c>
      <c r="R18" s="265">
        <v>0</v>
      </c>
      <c r="S18" s="265">
        <v>0</v>
      </c>
      <c r="T18" s="265">
        <v>0</v>
      </c>
      <c r="U18" s="265">
        <v>0</v>
      </c>
      <c r="V18" s="265">
        <v>0</v>
      </c>
      <c r="W18" s="265">
        <v>0</v>
      </c>
      <c r="X18" s="265">
        <v>0</v>
      </c>
      <c r="Y18" s="265">
        <v>0</v>
      </c>
      <c r="Z18" s="265">
        <v>0</v>
      </c>
      <c r="AA18" s="265">
        <v>0</v>
      </c>
      <c r="AB18" s="265">
        <v>0</v>
      </c>
      <c r="AC18" s="265">
        <v>0</v>
      </c>
      <c r="AD18" s="265">
        <v>0</v>
      </c>
      <c r="AE18" s="265">
        <v>0</v>
      </c>
      <c r="AF18" s="265">
        <v>0</v>
      </c>
      <c r="AG18" s="265">
        <v>0</v>
      </c>
      <c r="AH18" s="266">
        <v>15.23</v>
      </c>
      <c r="AI18" s="265">
        <v>0</v>
      </c>
      <c r="AJ18" s="265">
        <v>0</v>
      </c>
      <c r="AK18" s="265">
        <v>0</v>
      </c>
      <c r="AL18" s="265">
        <v>0</v>
      </c>
      <c r="AM18" s="265">
        <v>1</v>
      </c>
      <c r="AN18" s="265">
        <v>0</v>
      </c>
      <c r="AO18" s="265">
        <f>AV18+BC18+BJ18+BQ18</f>
        <v>3.0510000000000002</v>
      </c>
      <c r="AP18" s="265">
        <v>0</v>
      </c>
      <c r="AQ18" s="265">
        <v>0</v>
      </c>
      <c r="AR18" s="265">
        <v>0</v>
      </c>
      <c r="AS18" s="265">
        <v>0</v>
      </c>
      <c r="AT18" s="265">
        <f>BA18</f>
        <v>0</v>
      </c>
      <c r="AU18" s="265">
        <v>0</v>
      </c>
      <c r="AV18" s="265">
        <v>3.0510000000000002</v>
      </c>
      <c r="AW18" s="265">
        <v>0</v>
      </c>
      <c r="AX18" s="265">
        <v>0</v>
      </c>
      <c r="AY18" s="265">
        <v>0</v>
      </c>
      <c r="AZ18" s="265">
        <v>0</v>
      </c>
      <c r="BA18" s="265">
        <v>0</v>
      </c>
      <c r="BB18" s="265">
        <v>0</v>
      </c>
      <c r="BC18" s="265">
        <v>0</v>
      </c>
      <c r="BD18" s="265">
        <v>0</v>
      </c>
      <c r="BE18" s="265">
        <v>0</v>
      </c>
      <c r="BF18" s="265">
        <v>0</v>
      </c>
      <c r="BG18" s="265">
        <v>0</v>
      </c>
      <c r="BH18" s="265">
        <v>0</v>
      </c>
      <c r="BI18" s="265">
        <v>0</v>
      </c>
      <c r="BJ18" s="265">
        <v>0</v>
      </c>
      <c r="BK18" s="265">
        <v>0</v>
      </c>
      <c r="BL18" s="265">
        <v>0</v>
      </c>
      <c r="BM18" s="265">
        <v>0</v>
      </c>
      <c r="BN18" s="265">
        <v>0</v>
      </c>
      <c r="BO18" s="265">
        <v>0</v>
      </c>
      <c r="BP18" s="265">
        <v>0</v>
      </c>
      <c r="BQ18" s="265">
        <v>0</v>
      </c>
      <c r="BR18" s="265">
        <v>0</v>
      </c>
      <c r="BS18" s="265">
        <v>0</v>
      </c>
      <c r="BT18" s="265">
        <v>0</v>
      </c>
      <c r="BU18" s="265">
        <v>0</v>
      </c>
      <c r="BV18" s="265">
        <v>0</v>
      </c>
      <c r="BW18" s="265">
        <f>AN18-E18</f>
        <v>0</v>
      </c>
      <c r="BX18" s="265">
        <v>0</v>
      </c>
      <c r="BY18" s="265">
        <f>AO18-F18</f>
        <v>-12.18</v>
      </c>
      <c r="BZ18" s="267">
        <f>-(1-AO18/F18)*100</f>
        <v>-79.968485325979913</v>
      </c>
      <c r="CA18" s="267"/>
    </row>
    <row r="19" spans="1:79" ht="105.75" customHeight="1" x14ac:dyDescent="0.25">
      <c r="A19" s="95" t="s">
        <v>902</v>
      </c>
      <c r="B19" s="103" t="s">
        <v>906</v>
      </c>
      <c r="C19" s="104" t="s">
        <v>907</v>
      </c>
      <c r="D19" s="265">
        <f>F19</f>
        <v>7.7089999999999996</v>
      </c>
      <c r="E19" s="265">
        <f t="shared" ref="E19" si="0">L19+S19+Z19+AG19</f>
        <v>0</v>
      </c>
      <c r="F19" s="265">
        <v>7.7089999999999996</v>
      </c>
      <c r="G19" s="265">
        <v>0</v>
      </c>
      <c r="H19" s="265">
        <v>0</v>
      </c>
      <c r="I19" s="265">
        <v>0</v>
      </c>
      <c r="J19" s="265">
        <v>0</v>
      </c>
      <c r="K19" s="265">
        <f>R19</f>
        <v>3</v>
      </c>
      <c r="L19" s="265">
        <v>0</v>
      </c>
      <c r="M19" s="265">
        <v>7.71</v>
      </c>
      <c r="N19" s="265">
        <v>0</v>
      </c>
      <c r="O19" s="265">
        <v>0</v>
      </c>
      <c r="P19" s="265">
        <v>0</v>
      </c>
      <c r="Q19" s="265">
        <v>0</v>
      </c>
      <c r="R19" s="265">
        <v>3</v>
      </c>
      <c r="S19" s="265">
        <v>0</v>
      </c>
      <c r="T19" s="265">
        <v>0</v>
      </c>
      <c r="U19" s="265">
        <v>0</v>
      </c>
      <c r="V19" s="265">
        <v>0</v>
      </c>
      <c r="W19" s="265">
        <v>0</v>
      </c>
      <c r="X19" s="265">
        <v>0</v>
      </c>
      <c r="Y19" s="265">
        <v>0</v>
      </c>
      <c r="Z19" s="265">
        <v>0</v>
      </c>
      <c r="AA19" s="265">
        <v>0</v>
      </c>
      <c r="AB19" s="265">
        <v>0</v>
      </c>
      <c r="AC19" s="265">
        <v>0</v>
      </c>
      <c r="AD19" s="265">
        <v>0</v>
      </c>
      <c r="AE19" s="265">
        <v>0</v>
      </c>
      <c r="AF19" s="265">
        <v>0</v>
      </c>
      <c r="AG19" s="265">
        <v>0</v>
      </c>
      <c r="AH19" s="265">
        <v>0</v>
      </c>
      <c r="AI19" s="265">
        <v>0</v>
      </c>
      <c r="AJ19" s="265">
        <v>0</v>
      </c>
      <c r="AK19" s="265">
        <v>0</v>
      </c>
      <c r="AL19" s="265">
        <v>0</v>
      </c>
      <c r="AM19" s="265">
        <v>0</v>
      </c>
      <c r="AN19" s="265">
        <v>0</v>
      </c>
      <c r="AO19" s="265">
        <v>7.5940000000000003</v>
      </c>
      <c r="AP19" s="265">
        <v>0</v>
      </c>
      <c r="AQ19" s="265">
        <v>0</v>
      </c>
      <c r="AR19" s="265">
        <v>0</v>
      </c>
      <c r="AS19" s="265">
        <v>0</v>
      </c>
      <c r="AT19" s="265">
        <v>0</v>
      </c>
      <c r="AU19" s="265">
        <v>0</v>
      </c>
      <c r="AV19" s="265">
        <v>7.71</v>
      </c>
      <c r="AW19" s="265">
        <v>0</v>
      </c>
      <c r="AX19" s="265">
        <v>0</v>
      </c>
      <c r="AY19" s="265">
        <v>0</v>
      </c>
      <c r="AZ19" s="265">
        <v>0</v>
      </c>
      <c r="BA19" s="265">
        <v>3</v>
      </c>
      <c r="BB19" s="265">
        <v>0</v>
      </c>
      <c r="BC19" s="265">
        <v>0</v>
      </c>
      <c r="BD19" s="265">
        <v>0</v>
      </c>
      <c r="BE19" s="265">
        <v>0</v>
      </c>
      <c r="BF19" s="265">
        <v>0</v>
      </c>
      <c r="BG19" s="265">
        <v>0</v>
      </c>
      <c r="BH19" s="265">
        <v>0</v>
      </c>
      <c r="BI19" s="265">
        <v>0</v>
      </c>
      <c r="BJ19" s="265">
        <v>0</v>
      </c>
      <c r="BK19" s="265">
        <v>0</v>
      </c>
      <c r="BL19" s="265">
        <v>0</v>
      </c>
      <c r="BM19" s="265">
        <v>0</v>
      </c>
      <c r="BN19" s="265">
        <v>0</v>
      </c>
      <c r="BO19" s="265">
        <v>0</v>
      </c>
      <c r="BP19" s="265">
        <v>0</v>
      </c>
      <c r="BQ19" s="265">
        <v>0</v>
      </c>
      <c r="BR19" s="265">
        <v>0</v>
      </c>
      <c r="BS19" s="265">
        <v>0</v>
      </c>
      <c r="BT19" s="265">
        <v>0</v>
      </c>
      <c r="BU19" s="265">
        <v>0</v>
      </c>
      <c r="BV19" s="265">
        <v>0</v>
      </c>
      <c r="BW19" s="265">
        <f t="shared" ref="BW19:BW20" si="1">AN19-E19</f>
        <v>0</v>
      </c>
      <c r="BX19" s="265">
        <v>0</v>
      </c>
      <c r="BY19" s="265">
        <f>AO19-F19</f>
        <v>-0.11499999999999932</v>
      </c>
      <c r="BZ19" s="267">
        <f>-(1-AO19/F19)*100</f>
        <v>-1.4917628745621858</v>
      </c>
      <c r="CA19" s="267"/>
    </row>
    <row r="20" spans="1:79" ht="104.25" customHeight="1" x14ac:dyDescent="0.25">
      <c r="A20" s="95" t="s">
        <v>903</v>
      </c>
      <c r="B20" s="103" t="s">
        <v>908</v>
      </c>
      <c r="C20" s="104" t="s">
        <v>909</v>
      </c>
      <c r="D20" s="265">
        <f>E20</f>
        <v>21.920999999999999</v>
      </c>
      <c r="E20" s="265">
        <v>21.920999999999999</v>
      </c>
      <c r="F20" s="265">
        <f t="shared" ref="F20" si="2">M20+T20+AA20+AH20</f>
        <v>0</v>
      </c>
      <c r="G20" s="265">
        <v>0</v>
      </c>
      <c r="H20" s="265">
        <v>0</v>
      </c>
      <c r="I20" s="265">
        <v>0</v>
      </c>
      <c r="J20" s="265">
        <v>0</v>
      </c>
      <c r="K20" s="265">
        <v>0</v>
      </c>
      <c r="L20" s="265">
        <v>0</v>
      </c>
      <c r="M20" s="265">
        <v>0</v>
      </c>
      <c r="N20" s="265">
        <v>0</v>
      </c>
      <c r="O20" s="265">
        <v>0</v>
      </c>
      <c r="P20" s="265">
        <v>0</v>
      </c>
      <c r="Q20" s="265">
        <v>0</v>
      </c>
      <c r="R20" s="265">
        <v>0</v>
      </c>
      <c r="S20" s="265">
        <v>0</v>
      </c>
      <c r="T20" s="265">
        <v>0</v>
      </c>
      <c r="U20" s="265">
        <v>0</v>
      </c>
      <c r="V20" s="265">
        <v>0</v>
      </c>
      <c r="W20" s="265">
        <v>0</v>
      </c>
      <c r="X20" s="265">
        <v>0</v>
      </c>
      <c r="Y20" s="265">
        <v>0</v>
      </c>
      <c r="Z20" s="265">
        <v>0</v>
      </c>
      <c r="AA20" s="265">
        <v>0</v>
      </c>
      <c r="AB20" s="265">
        <v>0</v>
      </c>
      <c r="AC20" s="265">
        <v>0</v>
      </c>
      <c r="AD20" s="265">
        <v>0</v>
      </c>
      <c r="AE20" s="265">
        <v>0</v>
      </c>
      <c r="AF20" s="265">
        <v>0</v>
      </c>
      <c r="AG20" s="265">
        <v>21.92</v>
      </c>
      <c r="AH20" s="265">
        <v>0</v>
      </c>
      <c r="AI20" s="265">
        <v>0</v>
      </c>
      <c r="AJ20" s="265">
        <v>0</v>
      </c>
      <c r="AK20" s="265">
        <v>0</v>
      </c>
      <c r="AL20" s="265">
        <v>0</v>
      </c>
      <c r="AM20" s="265">
        <v>1</v>
      </c>
      <c r="AN20" s="265">
        <v>0</v>
      </c>
      <c r="AO20" s="265">
        <f t="shared" ref="AO20" si="3">AV20+BC20+BJ20+BQ20</f>
        <v>0</v>
      </c>
      <c r="AP20" s="265">
        <v>0</v>
      </c>
      <c r="AQ20" s="265">
        <v>0</v>
      </c>
      <c r="AR20" s="265">
        <v>0</v>
      </c>
      <c r="AS20" s="265">
        <v>0</v>
      </c>
      <c r="AT20" s="265">
        <v>0</v>
      </c>
      <c r="AU20" s="265">
        <v>0</v>
      </c>
      <c r="AV20" s="265">
        <v>0</v>
      </c>
      <c r="AW20" s="265">
        <v>0</v>
      </c>
      <c r="AX20" s="265">
        <v>0</v>
      </c>
      <c r="AY20" s="265">
        <v>0</v>
      </c>
      <c r="AZ20" s="265">
        <v>0</v>
      </c>
      <c r="BA20" s="265">
        <v>0</v>
      </c>
      <c r="BB20" s="265">
        <v>0</v>
      </c>
      <c r="BC20" s="265">
        <v>0</v>
      </c>
      <c r="BD20" s="265">
        <v>0</v>
      </c>
      <c r="BE20" s="265">
        <v>0</v>
      </c>
      <c r="BF20" s="265">
        <v>0</v>
      </c>
      <c r="BG20" s="265">
        <v>0</v>
      </c>
      <c r="BH20" s="265">
        <v>0</v>
      </c>
      <c r="BI20" s="265">
        <v>0</v>
      </c>
      <c r="BJ20" s="265">
        <v>0</v>
      </c>
      <c r="BK20" s="265">
        <v>0</v>
      </c>
      <c r="BL20" s="265">
        <v>0</v>
      </c>
      <c r="BM20" s="265">
        <v>0</v>
      </c>
      <c r="BN20" s="265">
        <v>0</v>
      </c>
      <c r="BO20" s="265">
        <v>0</v>
      </c>
      <c r="BP20" s="265">
        <v>0</v>
      </c>
      <c r="BQ20" s="265">
        <v>0</v>
      </c>
      <c r="BR20" s="265">
        <v>0</v>
      </c>
      <c r="BS20" s="265">
        <v>0</v>
      </c>
      <c r="BT20" s="265">
        <v>0</v>
      </c>
      <c r="BU20" s="265">
        <v>0</v>
      </c>
      <c r="BV20" s="265">
        <v>0</v>
      </c>
      <c r="BW20" s="265">
        <f t="shared" si="1"/>
        <v>-21.920999999999999</v>
      </c>
      <c r="BX20" s="265">
        <v>0</v>
      </c>
      <c r="BY20" s="265">
        <f>AO20-F20</f>
        <v>0</v>
      </c>
      <c r="BZ20" s="267">
        <v>0</v>
      </c>
      <c r="CA20" s="267"/>
    </row>
    <row r="21" spans="1:79" ht="33.6" customHeight="1" x14ac:dyDescent="0.25">
      <c r="A21" s="260"/>
      <c r="B21" s="261" t="s">
        <v>897</v>
      </c>
      <c r="C21" s="262" t="s">
        <v>896</v>
      </c>
      <c r="D21" s="263">
        <f>SUM(D18:D20)</f>
        <v>44.860999999999997</v>
      </c>
      <c r="E21" s="263">
        <f>SUM(E18)</f>
        <v>0</v>
      </c>
      <c r="F21" s="263">
        <f>SUM(F18:F20)</f>
        <v>22.939999999999998</v>
      </c>
      <c r="G21" s="263">
        <f t="shared" ref="G21:AG21" si="4">SUM(G18)</f>
        <v>0</v>
      </c>
      <c r="H21" s="263">
        <f t="shared" si="4"/>
        <v>0</v>
      </c>
      <c r="I21" s="263">
        <f t="shared" si="4"/>
        <v>0</v>
      </c>
      <c r="J21" s="263">
        <f t="shared" si="4"/>
        <v>0</v>
      </c>
      <c r="K21" s="263">
        <f t="shared" si="4"/>
        <v>1</v>
      </c>
      <c r="L21" s="263">
        <f t="shared" si="4"/>
        <v>0</v>
      </c>
      <c r="M21" s="263">
        <f t="shared" si="4"/>
        <v>0</v>
      </c>
      <c r="N21" s="263">
        <f t="shared" si="4"/>
        <v>0</v>
      </c>
      <c r="O21" s="263">
        <f t="shared" si="4"/>
        <v>0</v>
      </c>
      <c r="P21" s="263">
        <f t="shared" si="4"/>
        <v>0</v>
      </c>
      <c r="Q21" s="263">
        <f t="shared" si="4"/>
        <v>0</v>
      </c>
      <c r="R21" s="263">
        <f t="shared" si="4"/>
        <v>0</v>
      </c>
      <c r="S21" s="263">
        <f t="shared" si="4"/>
        <v>0</v>
      </c>
      <c r="T21" s="263">
        <f t="shared" si="4"/>
        <v>0</v>
      </c>
      <c r="U21" s="263">
        <f t="shared" si="4"/>
        <v>0</v>
      </c>
      <c r="V21" s="263">
        <f t="shared" si="4"/>
        <v>0</v>
      </c>
      <c r="W21" s="263">
        <f t="shared" si="4"/>
        <v>0</v>
      </c>
      <c r="X21" s="263">
        <f t="shared" si="4"/>
        <v>0</v>
      </c>
      <c r="Y21" s="263">
        <f t="shared" si="4"/>
        <v>0</v>
      </c>
      <c r="Z21" s="263">
        <f t="shared" si="4"/>
        <v>0</v>
      </c>
      <c r="AA21" s="263">
        <f t="shared" si="4"/>
        <v>0</v>
      </c>
      <c r="AB21" s="263">
        <f t="shared" si="4"/>
        <v>0</v>
      </c>
      <c r="AC21" s="263">
        <f t="shared" si="4"/>
        <v>0</v>
      </c>
      <c r="AD21" s="263">
        <f t="shared" si="4"/>
        <v>0</v>
      </c>
      <c r="AE21" s="263">
        <f t="shared" si="4"/>
        <v>0</v>
      </c>
      <c r="AF21" s="263">
        <f t="shared" si="4"/>
        <v>0</v>
      </c>
      <c r="AG21" s="263">
        <f t="shared" si="4"/>
        <v>0</v>
      </c>
      <c r="AH21" s="263">
        <f>SUM(AH18)</f>
        <v>15.23</v>
      </c>
      <c r="AI21" s="263">
        <v>0</v>
      </c>
      <c r="AJ21" s="263">
        <v>0</v>
      </c>
      <c r="AK21" s="263">
        <v>0</v>
      </c>
      <c r="AL21" s="263">
        <v>0</v>
      </c>
      <c r="AM21" s="263">
        <v>0</v>
      </c>
      <c r="AN21" s="263">
        <v>0</v>
      </c>
      <c r="AO21" s="263">
        <f>AO18</f>
        <v>3.0510000000000002</v>
      </c>
      <c r="AP21" s="263">
        <v>0</v>
      </c>
      <c r="AQ21" s="263">
        <v>0</v>
      </c>
      <c r="AR21" s="263">
        <v>0</v>
      </c>
      <c r="AS21" s="263">
        <v>0</v>
      </c>
      <c r="AT21" s="263">
        <f>BA21</f>
        <v>1</v>
      </c>
      <c r="AU21" s="263">
        <v>0</v>
      </c>
      <c r="AV21" s="263">
        <v>3.0510000000000002</v>
      </c>
      <c r="AW21" s="263">
        <v>0</v>
      </c>
      <c r="AX21" s="263">
        <v>0</v>
      </c>
      <c r="AY21" s="263">
        <v>0</v>
      </c>
      <c r="AZ21" s="263">
        <v>0</v>
      </c>
      <c r="BA21" s="263">
        <v>1</v>
      </c>
      <c r="BB21" s="263">
        <v>0</v>
      </c>
      <c r="BC21" s="263">
        <v>0</v>
      </c>
      <c r="BD21" s="263">
        <v>0</v>
      </c>
      <c r="BE21" s="263">
        <v>0</v>
      </c>
      <c r="BF21" s="263">
        <v>0</v>
      </c>
      <c r="BG21" s="263">
        <v>0</v>
      </c>
      <c r="BH21" s="263">
        <v>0</v>
      </c>
      <c r="BI21" s="263">
        <v>0</v>
      </c>
      <c r="BJ21" s="263">
        <v>0</v>
      </c>
      <c r="BK21" s="263">
        <v>0</v>
      </c>
      <c r="BL21" s="263">
        <v>0</v>
      </c>
      <c r="BM21" s="263">
        <v>0</v>
      </c>
      <c r="BN21" s="263">
        <v>0</v>
      </c>
      <c r="BO21" s="263">
        <v>0</v>
      </c>
      <c r="BP21" s="263">
        <v>0</v>
      </c>
      <c r="BQ21" s="263">
        <f>BQ18</f>
        <v>0</v>
      </c>
      <c r="BR21" s="263">
        <v>0</v>
      </c>
      <c r="BS21" s="263">
        <v>0</v>
      </c>
      <c r="BT21" s="263">
        <v>0</v>
      </c>
      <c r="BU21" s="263">
        <v>0</v>
      </c>
      <c r="BV21" s="263">
        <v>0</v>
      </c>
      <c r="BW21" s="263">
        <v>0</v>
      </c>
      <c r="BX21" s="263">
        <v>0</v>
      </c>
      <c r="BY21" s="263">
        <f>BY18</f>
        <v>-12.18</v>
      </c>
      <c r="BZ21" s="264">
        <f>-BZ18</f>
        <v>79.968485325979913</v>
      </c>
      <c r="CA21" s="264"/>
    </row>
    <row r="23" spans="1:79" ht="18" customHeight="1" x14ac:dyDescent="0.25">
      <c r="A23" s="327"/>
      <c r="B23" s="327"/>
      <c r="C23" s="327"/>
      <c r="D23" s="327"/>
      <c r="E23" s="327"/>
      <c r="F23" s="222"/>
      <c r="G23" s="223"/>
      <c r="H23" s="186"/>
    </row>
    <row r="24" spans="1:79" ht="18.75" x14ac:dyDescent="0.25">
      <c r="A24" s="224"/>
      <c r="B24" s="224"/>
      <c r="C24" s="224"/>
      <c r="D24" s="224"/>
      <c r="E24" s="222"/>
      <c r="F24" s="222"/>
      <c r="G24" s="225"/>
      <c r="H24" s="186"/>
    </row>
    <row r="25" spans="1:79" ht="18.75" x14ac:dyDescent="0.25">
      <c r="A25" s="224"/>
      <c r="B25" s="224"/>
      <c r="C25" s="224"/>
      <c r="D25" s="224"/>
      <c r="E25" s="222"/>
      <c r="F25" s="222"/>
      <c r="G25" s="225"/>
      <c r="H25" s="186"/>
    </row>
  </sheetData>
  <mergeCells count="37">
    <mergeCell ref="A6:CA6"/>
    <mergeCell ref="BW12:BZ14"/>
    <mergeCell ref="CA12:CA16"/>
    <mergeCell ref="E13:AM13"/>
    <mergeCell ref="AN13:BV13"/>
    <mergeCell ref="E14:K14"/>
    <mergeCell ref="L14:R14"/>
    <mergeCell ref="S14:Y14"/>
    <mergeCell ref="Z14:AF14"/>
    <mergeCell ref="AG14:AM14"/>
    <mergeCell ref="AN14:AT14"/>
    <mergeCell ref="E12:BV12"/>
    <mergeCell ref="AU14:BA14"/>
    <mergeCell ref="BB14:BH14"/>
    <mergeCell ref="BI14:BO14"/>
    <mergeCell ref="BP14:BV14"/>
    <mergeCell ref="BJ15:BO15"/>
    <mergeCell ref="BQ15:BV15"/>
    <mergeCell ref="BW15:BX15"/>
    <mergeCell ref="BY15:BZ15"/>
    <mergeCell ref="F15:K15"/>
    <mergeCell ref="M15:R15"/>
    <mergeCell ref="T15:Y15"/>
    <mergeCell ref="AA15:AF15"/>
    <mergeCell ref="AH15:AM15"/>
    <mergeCell ref="AO15:AT15"/>
    <mergeCell ref="A23:E23"/>
    <mergeCell ref="AV15:BA15"/>
    <mergeCell ref="BC15:BH15"/>
    <mergeCell ref="A12:A16"/>
    <mergeCell ref="B12:B16"/>
    <mergeCell ref="C12:C16"/>
    <mergeCell ref="D12:D16"/>
    <mergeCell ref="A9:CA9"/>
    <mergeCell ref="A10:CA10"/>
    <mergeCell ref="A5:CA5"/>
    <mergeCell ref="A4:CA4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8" t="s">
        <v>839</v>
      </c>
      <c r="B4" s="358"/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8"/>
      <c r="AP4" s="358"/>
      <c r="AQ4" s="358"/>
      <c r="AR4" s="358"/>
      <c r="AS4" s="358"/>
      <c r="AT4" s="358"/>
      <c r="AU4" s="358"/>
      <c r="AV4" s="358"/>
      <c r="AW4" s="358"/>
      <c r="AX4" s="358"/>
      <c r="AY4" s="358"/>
      <c r="AZ4" s="358"/>
      <c r="BA4" s="358"/>
      <c r="BB4" s="358"/>
      <c r="BC4" s="358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9" t="s">
        <v>870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359"/>
      <c r="AQ5" s="359"/>
      <c r="AR5" s="359"/>
      <c r="AS5" s="359"/>
      <c r="AT5" s="359"/>
      <c r="AU5" s="359"/>
      <c r="AV5" s="359"/>
      <c r="AW5" s="359"/>
      <c r="AX5" s="359"/>
      <c r="AY5" s="359"/>
      <c r="AZ5" s="359"/>
      <c r="BA5" s="359"/>
      <c r="BB5" s="359"/>
      <c r="BC5" s="359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2" t="s">
        <v>874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292"/>
      <c r="AC7" s="292"/>
      <c r="AD7" s="292"/>
      <c r="AE7" s="292"/>
      <c r="AF7" s="292"/>
      <c r="AG7" s="292"/>
      <c r="AH7" s="292"/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pans="1:102" s="18" customFormat="1" x14ac:dyDescent="0.25">
      <c r="A8" s="292"/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  <c r="Z8" s="292"/>
      <c r="AA8" s="292"/>
      <c r="AB8" s="292"/>
      <c r="AC8" s="292"/>
      <c r="AD8" s="292"/>
      <c r="AE8" s="292"/>
      <c r="AF8" s="292"/>
      <c r="AG8" s="292"/>
      <c r="AH8" s="292"/>
      <c r="AI8" s="292"/>
      <c r="AJ8" s="292"/>
      <c r="AK8" s="292"/>
      <c r="AL8" s="292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spans="1:102" s="18" customFormat="1" x14ac:dyDescent="0.25">
      <c r="A9" s="293" t="s">
        <v>60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293"/>
      <c r="Y9" s="293"/>
      <c r="Z9" s="293"/>
      <c r="AA9" s="293"/>
      <c r="AB9" s="293"/>
      <c r="AC9" s="293"/>
      <c r="AD9" s="293"/>
      <c r="AE9" s="293"/>
      <c r="AF9" s="293"/>
      <c r="AG9" s="293"/>
      <c r="AH9" s="293"/>
      <c r="AI9" s="293"/>
      <c r="AJ9" s="293"/>
      <c r="AK9" s="293"/>
      <c r="AL9" s="293"/>
      <c r="AM9" s="293"/>
      <c r="AN9" s="293"/>
      <c r="AO9" s="293"/>
      <c r="AP9" s="293"/>
      <c r="AQ9" s="293"/>
      <c r="AR9" s="293"/>
      <c r="AS9" s="293"/>
      <c r="AT9" s="293"/>
      <c r="AU9" s="293"/>
      <c r="AV9" s="293"/>
      <c r="AW9" s="293"/>
      <c r="AX9" s="293"/>
      <c r="AY9" s="293"/>
      <c r="AZ9" s="293"/>
      <c r="BA9" s="293"/>
    </row>
    <row r="10" spans="1:102" x14ac:dyDescent="0.25">
      <c r="A10" s="358" t="s">
        <v>875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358"/>
      <c r="AE10" s="358"/>
      <c r="AF10" s="358"/>
      <c r="AG10" s="358"/>
      <c r="AH10" s="358"/>
      <c r="AI10" s="358"/>
      <c r="AJ10" s="358"/>
      <c r="AK10" s="358"/>
      <c r="AL10" s="358"/>
      <c r="AM10" s="358"/>
      <c r="AN10" s="358"/>
      <c r="AO10" s="358"/>
      <c r="AP10" s="358"/>
      <c r="AQ10" s="358"/>
      <c r="AR10" s="358"/>
      <c r="AS10" s="358"/>
      <c r="AT10" s="358"/>
      <c r="AU10" s="358"/>
      <c r="AV10" s="358"/>
      <c r="AW10" s="358"/>
      <c r="AX10" s="358"/>
      <c r="AY10" s="358"/>
      <c r="AZ10" s="358"/>
      <c r="BA10" s="358"/>
      <c r="BB10" s="358"/>
      <c r="BC10" s="358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  <c r="Y12" s="358"/>
      <c r="Z12" s="358"/>
      <c r="AA12" s="358"/>
      <c r="AB12" s="358"/>
      <c r="AC12" s="358"/>
      <c r="AD12" s="358"/>
      <c r="AE12" s="358"/>
      <c r="AF12" s="358"/>
      <c r="AG12" s="358"/>
      <c r="AH12" s="358"/>
      <c r="AI12" s="358"/>
      <c r="AJ12" s="358"/>
      <c r="AK12" s="358"/>
      <c r="AL12" s="358"/>
      <c r="AM12" s="358"/>
      <c r="AN12" s="358"/>
      <c r="AO12" s="358"/>
      <c r="AP12" s="358"/>
      <c r="AQ12" s="358"/>
      <c r="AR12" s="358"/>
      <c r="AS12" s="358"/>
      <c r="AT12" s="358"/>
      <c r="AU12" s="358"/>
      <c r="AV12" s="358"/>
      <c r="AW12" s="358"/>
      <c r="AX12" s="358"/>
      <c r="AY12" s="358"/>
      <c r="AZ12" s="358"/>
      <c r="BA12" s="358"/>
      <c r="BB12" s="358"/>
      <c r="BC12" s="358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8" t="s">
        <v>144</v>
      </c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  <c r="R13" s="358"/>
      <c r="S13" s="358"/>
      <c r="T13" s="358"/>
      <c r="U13" s="358"/>
      <c r="V13" s="358"/>
      <c r="W13" s="358"/>
      <c r="X13" s="358"/>
      <c r="Y13" s="358"/>
      <c r="Z13" s="358"/>
      <c r="AA13" s="358"/>
      <c r="AB13" s="358"/>
      <c r="AC13" s="358"/>
      <c r="AD13" s="358"/>
      <c r="AE13" s="358"/>
      <c r="AF13" s="358"/>
      <c r="AG13" s="358"/>
      <c r="AH13" s="358"/>
      <c r="AI13" s="358"/>
      <c r="AJ13" s="358"/>
      <c r="AK13" s="358"/>
      <c r="AL13" s="358"/>
      <c r="AM13" s="358"/>
      <c r="AN13" s="358"/>
      <c r="AO13" s="358"/>
      <c r="AP13" s="358"/>
      <c r="AQ13" s="358"/>
      <c r="AR13" s="358"/>
      <c r="AS13" s="358"/>
      <c r="AT13" s="358"/>
      <c r="AU13" s="358"/>
      <c r="AV13" s="358"/>
      <c r="AW13" s="358"/>
      <c r="AX13" s="358"/>
      <c r="AY13" s="358"/>
      <c r="AZ13" s="358"/>
      <c r="BA13" s="358"/>
      <c r="BB13" s="358"/>
      <c r="BC13" s="358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1"/>
      <c r="AL14" s="351"/>
      <c r="AM14" s="351"/>
      <c r="AN14" s="351"/>
      <c r="AO14" s="351"/>
      <c r="AP14" s="351"/>
      <c r="AQ14" s="351"/>
      <c r="AR14" s="351"/>
      <c r="AS14" s="351"/>
      <c r="AT14" s="351"/>
      <c r="AU14" s="351"/>
      <c r="AV14" s="351"/>
      <c r="AW14" s="351"/>
      <c r="AX14" s="351"/>
      <c r="AY14" s="351"/>
      <c r="AZ14" s="351"/>
      <c r="BA14" s="351"/>
      <c r="BB14" s="351"/>
      <c r="BC14" s="351"/>
    </row>
    <row r="15" spans="1:102" ht="51.75" customHeight="1" x14ac:dyDescent="0.25">
      <c r="A15" s="281" t="s">
        <v>52</v>
      </c>
      <c r="B15" s="271" t="s">
        <v>17</v>
      </c>
      <c r="C15" s="352" t="s">
        <v>5</v>
      </c>
      <c r="D15" s="271" t="s">
        <v>878</v>
      </c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 t="s">
        <v>883</v>
      </c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T15" s="271"/>
      <c r="AU15" s="271"/>
      <c r="AV15" s="271"/>
      <c r="AW15" s="271"/>
      <c r="AX15" s="271"/>
      <c r="AY15" s="271"/>
      <c r="AZ15" s="271"/>
      <c r="BA15" s="271"/>
      <c r="BB15" s="271"/>
      <c r="BC15" s="271"/>
    </row>
    <row r="16" spans="1:102" ht="51.75" customHeight="1" x14ac:dyDescent="0.25">
      <c r="A16" s="281"/>
      <c r="B16" s="271"/>
      <c r="C16" s="353"/>
      <c r="D16" s="115" t="s">
        <v>9</v>
      </c>
      <c r="E16" s="268" t="s">
        <v>10</v>
      </c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  <c r="T16" s="269"/>
      <c r="U16" s="269"/>
      <c r="V16" s="269"/>
      <c r="W16" s="269"/>
      <c r="X16" s="269"/>
      <c r="Y16" s="269"/>
      <c r="Z16" s="269"/>
      <c r="AA16" s="269"/>
      <c r="AB16" s="269"/>
      <c r="AC16" s="270"/>
      <c r="AD16" s="115" t="s">
        <v>9</v>
      </c>
      <c r="AE16" s="268" t="s">
        <v>10</v>
      </c>
      <c r="AF16" s="269"/>
      <c r="AG16" s="269"/>
      <c r="AH16" s="269"/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  <c r="AT16" s="269"/>
      <c r="AU16" s="269"/>
      <c r="AV16" s="269"/>
      <c r="AW16" s="269"/>
      <c r="AX16" s="269"/>
      <c r="AY16" s="269"/>
      <c r="AZ16" s="269"/>
      <c r="BA16" s="269"/>
      <c r="BB16" s="269"/>
      <c r="BC16" s="270"/>
    </row>
    <row r="17" spans="1:97" ht="22.5" customHeight="1" x14ac:dyDescent="0.25">
      <c r="A17" s="281"/>
      <c r="B17" s="271"/>
      <c r="C17" s="353"/>
      <c r="D17" s="352" t="s">
        <v>12</v>
      </c>
      <c r="E17" s="268" t="s">
        <v>12</v>
      </c>
      <c r="F17" s="269"/>
      <c r="G17" s="269"/>
      <c r="H17" s="269"/>
      <c r="I17" s="270"/>
      <c r="J17" s="307" t="s">
        <v>56</v>
      </c>
      <c r="K17" s="307"/>
      <c r="L17" s="307"/>
      <c r="M17" s="307"/>
      <c r="N17" s="307"/>
      <c r="O17" s="307" t="s">
        <v>57</v>
      </c>
      <c r="P17" s="307"/>
      <c r="Q17" s="307"/>
      <c r="R17" s="307"/>
      <c r="S17" s="307"/>
      <c r="T17" s="307" t="s">
        <v>61</v>
      </c>
      <c r="U17" s="307"/>
      <c r="V17" s="307"/>
      <c r="W17" s="307"/>
      <c r="X17" s="307"/>
      <c r="Y17" s="315" t="s">
        <v>59</v>
      </c>
      <c r="Z17" s="315"/>
      <c r="AA17" s="315"/>
      <c r="AB17" s="315"/>
      <c r="AC17" s="315"/>
      <c r="AD17" s="352" t="s">
        <v>12</v>
      </c>
      <c r="AE17" s="268" t="s">
        <v>12</v>
      </c>
      <c r="AF17" s="269"/>
      <c r="AG17" s="269"/>
      <c r="AH17" s="269"/>
      <c r="AI17" s="270"/>
      <c r="AJ17" s="307" t="s">
        <v>56</v>
      </c>
      <c r="AK17" s="307"/>
      <c r="AL17" s="307"/>
      <c r="AM17" s="307"/>
      <c r="AN17" s="307"/>
      <c r="AO17" s="307" t="s">
        <v>57</v>
      </c>
      <c r="AP17" s="307"/>
      <c r="AQ17" s="307"/>
      <c r="AR17" s="307"/>
      <c r="AS17" s="307"/>
      <c r="AT17" s="307" t="s">
        <v>61</v>
      </c>
      <c r="AU17" s="307"/>
      <c r="AV17" s="307"/>
      <c r="AW17" s="307"/>
      <c r="AX17" s="307"/>
      <c r="AY17" s="315" t="s">
        <v>59</v>
      </c>
      <c r="AZ17" s="315"/>
      <c r="BA17" s="315"/>
      <c r="BB17" s="315"/>
      <c r="BC17" s="315"/>
    </row>
    <row r="18" spans="1:97" ht="194.25" customHeight="1" x14ac:dyDescent="0.25">
      <c r="A18" s="281"/>
      <c r="B18" s="271"/>
      <c r="C18" s="354"/>
      <c r="D18" s="354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4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93">
        <v>49.98</v>
      </c>
      <c r="E20" s="105">
        <v>0</v>
      </c>
      <c r="F20" s="105">
        <f t="shared" ref="F20:I20" si="0">K20+P20+U20+Z20</f>
        <v>0</v>
      </c>
      <c r="G20" s="105">
        <f t="shared" si="0"/>
        <v>0</v>
      </c>
      <c r="H20" s="105">
        <v>0</v>
      </c>
      <c r="I20" s="105">
        <f t="shared" si="0"/>
        <v>0</v>
      </c>
      <c r="J20" s="105">
        <f>K20+L20+M20+N20</f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f>P20+Q20+R20+S20</f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f>U20+V20+W20+X20</f>
        <v>0</v>
      </c>
      <c r="U20" s="105">
        <v>0</v>
      </c>
      <c r="V20" s="105">
        <v>0</v>
      </c>
      <c r="W20" s="105">
        <v>0</v>
      </c>
      <c r="X20" s="105">
        <v>0</v>
      </c>
      <c r="Y20" s="113">
        <v>0</v>
      </c>
      <c r="Z20" s="113">
        <v>0</v>
      </c>
      <c r="AA20" s="113">
        <v>0</v>
      </c>
      <c r="AB20" s="111">
        <v>0</v>
      </c>
      <c r="AC20" s="111">
        <v>0</v>
      </c>
      <c r="AD20" s="93">
        <v>49.98</v>
      </c>
      <c r="AE20" s="105">
        <f>AJ20+AO20+AT20+AY20</f>
        <v>0</v>
      </c>
      <c r="AF20" s="105">
        <f t="shared" ref="AF20:AI20" si="1">AK20+AP20+AU20+AZ20</f>
        <v>0</v>
      </c>
      <c r="AG20" s="105">
        <f t="shared" si="1"/>
        <v>0</v>
      </c>
      <c r="AH20" s="105">
        <v>0</v>
      </c>
      <c r="AI20" s="105">
        <f t="shared" si="1"/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1"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55" t="s">
        <v>145</v>
      </c>
      <c r="B21" s="356"/>
      <c r="C21" s="357"/>
      <c r="D21" s="139">
        <f>SUM(D20)</f>
        <v>49.98</v>
      </c>
      <c r="E21" s="114">
        <f>SUM(E20)</f>
        <v>0</v>
      </c>
      <c r="F21" s="114">
        <f t="shared" ref="F21:AD21" si="2">SUM(F20)</f>
        <v>0</v>
      </c>
      <c r="G21" s="114">
        <f t="shared" si="2"/>
        <v>0</v>
      </c>
      <c r="H21" s="114">
        <f t="shared" si="2"/>
        <v>0</v>
      </c>
      <c r="I21" s="114">
        <f t="shared" si="2"/>
        <v>0</v>
      </c>
      <c r="J21" s="114">
        <f t="shared" si="2"/>
        <v>0</v>
      </c>
      <c r="K21" s="114">
        <f t="shared" si="2"/>
        <v>0</v>
      </c>
      <c r="L21" s="114">
        <f t="shared" si="2"/>
        <v>0</v>
      </c>
      <c r="M21" s="114">
        <f t="shared" si="2"/>
        <v>0</v>
      </c>
      <c r="N21" s="114">
        <f t="shared" si="2"/>
        <v>0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114">
        <f t="shared" si="2"/>
        <v>49.98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1"/>
      <c r="C24" s="351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  <c r="O24" s="351"/>
      <c r="P24" s="351"/>
      <c r="Q24" s="351"/>
      <c r="R24" s="351"/>
      <c r="S24" s="351"/>
      <c r="T24" s="351"/>
      <c r="U24" s="351"/>
      <c r="V24" s="351"/>
      <c r="W24" s="351"/>
      <c r="X24" s="351"/>
      <c r="Y24" s="351"/>
      <c r="Z24" s="351"/>
      <c r="AA24" s="351"/>
      <c r="AB24" s="351"/>
    </row>
    <row r="25" spans="1:97" ht="15.75" customHeight="1" x14ac:dyDescent="0.25">
      <c r="A25" s="94"/>
      <c r="B25" s="350"/>
      <c r="C25" s="350"/>
      <c r="D25" s="350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59" zoomScale="80" zoomScaleNormal="80" zoomScaleSheetLayoutView="80" workbookViewId="0">
      <selection activeCell="C39" sqref="C39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72" t="s">
        <v>854</v>
      </c>
      <c r="B6" s="372"/>
      <c r="C6" s="372"/>
      <c r="D6" s="372"/>
      <c r="E6" s="372"/>
      <c r="F6" s="372"/>
      <c r="G6" s="372"/>
      <c r="H6" s="372"/>
    </row>
    <row r="7" spans="1:8" ht="41.25" customHeight="1" x14ac:dyDescent="0.25">
      <c r="A7" s="372"/>
      <c r="B7" s="372"/>
      <c r="C7" s="372"/>
      <c r="D7" s="372"/>
      <c r="E7" s="372"/>
      <c r="F7" s="372"/>
      <c r="G7" s="372"/>
      <c r="H7" s="372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74" t="s">
        <v>867</v>
      </c>
      <c r="B11" s="374"/>
      <c r="C11" s="374"/>
      <c r="D11" s="374"/>
      <c r="E11" s="374"/>
      <c r="F11" s="374"/>
      <c r="G11" s="374"/>
      <c r="H11" s="374"/>
    </row>
    <row r="12" spans="1:8" x14ac:dyDescent="0.25">
      <c r="A12" s="373" t="s">
        <v>868</v>
      </c>
      <c r="B12" s="373"/>
      <c r="C12" s="373"/>
      <c r="D12" s="373"/>
      <c r="E12" s="373"/>
      <c r="F12" s="373"/>
      <c r="G12" s="373"/>
      <c r="H12" s="373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7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75"/>
      <c r="C14" s="375"/>
      <c r="D14" s="375"/>
      <c r="E14" s="375"/>
      <c r="F14" s="375"/>
      <c r="G14" s="375"/>
      <c r="H14" s="375"/>
    </row>
    <row r="15" spans="1:8" x14ac:dyDescent="0.25">
      <c r="A15" s="373" t="s">
        <v>245</v>
      </c>
      <c r="B15" s="373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0" t="s">
        <v>246</v>
      </c>
      <c r="B18" s="360"/>
      <c r="C18" s="360"/>
      <c r="D18" s="360"/>
      <c r="E18" s="360"/>
      <c r="F18" s="360"/>
      <c r="G18" s="360"/>
      <c r="H18" s="360"/>
    </row>
    <row r="19" spans="1:10" ht="66" customHeight="1" x14ac:dyDescent="0.25">
      <c r="A19" s="361" t="s">
        <v>148</v>
      </c>
      <c r="B19" s="363" t="s">
        <v>149</v>
      </c>
      <c r="C19" s="365" t="s">
        <v>247</v>
      </c>
      <c r="D19" s="367" t="s">
        <v>869</v>
      </c>
      <c r="E19" s="368"/>
      <c r="F19" s="369" t="s">
        <v>834</v>
      </c>
      <c r="G19" s="368"/>
      <c r="H19" s="370" t="s">
        <v>7</v>
      </c>
    </row>
    <row r="20" spans="1:10" ht="48" customHeight="1" x14ac:dyDescent="0.25">
      <c r="A20" s="362"/>
      <c r="B20" s="364"/>
      <c r="C20" s="366"/>
      <c r="D20" s="146" t="s">
        <v>827</v>
      </c>
      <c r="E20" s="147" t="s">
        <v>900</v>
      </c>
      <c r="F20" s="147" t="s">
        <v>828</v>
      </c>
      <c r="G20" s="146" t="s">
        <v>826</v>
      </c>
      <c r="H20" s="371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76" t="s">
        <v>248</v>
      </c>
      <c r="B22" s="377"/>
      <c r="C22" s="377"/>
      <c r="D22" s="377"/>
      <c r="E22" s="377"/>
      <c r="F22" s="377"/>
      <c r="G22" s="377"/>
      <c r="H22" s="378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28">
        <v>1239.3699999999999</v>
      </c>
      <c r="E23" s="229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30" t="s">
        <v>419</v>
      </c>
      <c r="E24" s="227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30" t="s">
        <v>419</v>
      </c>
      <c r="E25" s="227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30" t="s">
        <v>419</v>
      </c>
      <c r="E26" s="227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30" t="s">
        <v>419</v>
      </c>
      <c r="E27" s="227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30" t="s">
        <v>419</v>
      </c>
      <c r="E28" s="227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30" t="s">
        <v>419</v>
      </c>
      <c r="E29" s="227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30" t="s">
        <v>419</v>
      </c>
      <c r="E30" s="227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30" t="s">
        <v>419</v>
      </c>
      <c r="E31" s="227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30">
        <v>1228.76</v>
      </c>
      <c r="E32" s="227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30" t="s">
        <v>419</v>
      </c>
      <c r="E33" s="227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30" t="s">
        <v>419</v>
      </c>
      <c r="E34" s="227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30" t="s">
        <v>419</v>
      </c>
      <c r="E35" s="227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30" t="s">
        <v>419</v>
      </c>
      <c r="E36" s="227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33">
        <v>10.61</v>
      </c>
      <c r="E37" s="257">
        <v>0.04</v>
      </c>
      <c r="F37" s="258"/>
      <c r="G37" s="259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54">
        <v>1116.51</v>
      </c>
      <c r="E38" s="256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30" t="s">
        <v>419</v>
      </c>
      <c r="E39" s="227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30" t="s">
        <v>419</v>
      </c>
      <c r="E40" s="227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30" t="s">
        <v>419</v>
      </c>
      <c r="E41" s="227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30" t="s">
        <v>419</v>
      </c>
      <c r="E42" s="227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30" t="s">
        <v>419</v>
      </c>
      <c r="E43" s="227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30" t="s">
        <v>419</v>
      </c>
      <c r="E44" s="227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30" t="s">
        <v>419</v>
      </c>
      <c r="E45" s="227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30" t="s">
        <v>419</v>
      </c>
      <c r="E46" s="227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30">
        <v>1116.2</v>
      </c>
      <c r="E47" s="227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30" t="s">
        <v>419</v>
      </c>
      <c r="E48" s="227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30" t="s">
        <v>419</v>
      </c>
      <c r="E49" s="227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30" t="s">
        <v>419</v>
      </c>
      <c r="E50" s="227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30" t="s">
        <v>419</v>
      </c>
      <c r="E51" s="227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30">
        <v>0.31</v>
      </c>
      <c r="E52" s="227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30">
        <v>702.54</v>
      </c>
      <c r="E53" s="227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30" t="s">
        <v>419</v>
      </c>
      <c r="E54" s="227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30">
        <v>700.6</v>
      </c>
      <c r="E55" s="227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30">
        <v>700.6</v>
      </c>
      <c r="E56" s="227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30" t="s">
        <v>419</v>
      </c>
      <c r="E57" s="227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30">
        <v>700.6</v>
      </c>
      <c r="E58" s="227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30" t="s">
        <v>419</v>
      </c>
      <c r="E59" s="227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30">
        <v>0.8</v>
      </c>
      <c r="E60" s="227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30">
        <v>1.1499999999999999</v>
      </c>
      <c r="E61" s="227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30" t="s">
        <v>419</v>
      </c>
      <c r="E62" s="227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30" t="s">
        <v>419</v>
      </c>
      <c r="E63" s="227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30">
        <v>308.37</v>
      </c>
      <c r="E64" s="227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30" t="s">
        <v>419</v>
      </c>
      <c r="E65" s="227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30">
        <v>3.22</v>
      </c>
      <c r="E66" s="227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30">
        <v>10.94</v>
      </c>
      <c r="E67" s="227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30">
        <v>47.72</v>
      </c>
      <c r="E68" s="227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30">
        <v>2.0699999999999998</v>
      </c>
      <c r="E69" s="227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30">
        <v>0.02</v>
      </c>
      <c r="E70" s="227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30" t="s">
        <v>419</v>
      </c>
      <c r="E71" s="227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30">
        <v>0.02</v>
      </c>
      <c r="E72" s="227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30">
        <v>8.6999999999999993</v>
      </c>
      <c r="E73" s="227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30" t="s">
        <v>419</v>
      </c>
      <c r="E74" s="227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30">
        <v>8.3800000000000008</v>
      </c>
      <c r="E75" s="227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33">
        <v>0.31</v>
      </c>
      <c r="E76" s="238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54">
        <v>32.93</v>
      </c>
      <c r="E77" s="229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30">
        <v>1.79</v>
      </c>
      <c r="E78" s="227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30">
        <v>31.14</v>
      </c>
      <c r="E79" s="227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55" t="s">
        <v>419</v>
      </c>
      <c r="E80" s="238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31">
        <v>122.86</v>
      </c>
      <c r="E81" s="229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30" t="s">
        <v>419</v>
      </c>
      <c r="E82" s="227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30" t="s">
        <v>419</v>
      </c>
      <c r="E83" s="227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30" t="s">
        <v>419</v>
      </c>
      <c r="E84" s="227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30" t="s">
        <v>419</v>
      </c>
      <c r="E85" s="227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30" t="s">
        <v>419</v>
      </c>
      <c r="E86" s="227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30" t="s">
        <v>419</v>
      </c>
      <c r="E87" s="227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30" t="s">
        <v>419</v>
      </c>
      <c r="E88" s="227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30" t="s">
        <v>419</v>
      </c>
      <c r="E89" s="227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30">
        <v>112.56</v>
      </c>
      <c r="E90" s="227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30" t="s">
        <v>419</v>
      </c>
      <c r="E91" s="227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30" t="s">
        <v>419</v>
      </c>
      <c r="E92" s="227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30" t="s">
        <v>419</v>
      </c>
      <c r="E93" s="227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30" t="s">
        <v>419</v>
      </c>
      <c r="E94" s="227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30">
        <v>10.3</v>
      </c>
      <c r="E95" s="227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30">
        <v>-67.650000000000006</v>
      </c>
      <c r="E96" s="227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30">
        <v>86.32</v>
      </c>
      <c r="E97" s="227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30" t="s">
        <v>419</v>
      </c>
      <c r="E98" s="227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30" t="s">
        <v>419</v>
      </c>
      <c r="E99" s="227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30">
        <v>78</v>
      </c>
      <c r="E100" s="227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30">
        <v>78</v>
      </c>
      <c r="E101" s="227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30">
        <v>8.32</v>
      </c>
      <c r="E102" s="227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30">
        <v>153.97</v>
      </c>
      <c r="E103" s="227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30">
        <v>4.03</v>
      </c>
      <c r="E104" s="227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30">
        <v>10.52</v>
      </c>
      <c r="E105" s="227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30">
        <v>131.5</v>
      </c>
      <c r="E106" s="227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30">
        <v>131.5</v>
      </c>
      <c r="E107" s="227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30">
        <v>7.93</v>
      </c>
      <c r="E108" s="227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30">
        <v>55.21</v>
      </c>
      <c r="E109" s="227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30" t="s">
        <v>419</v>
      </c>
      <c r="E110" s="227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30" t="s">
        <v>419</v>
      </c>
      <c r="E111" s="227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30" t="s">
        <v>419</v>
      </c>
      <c r="E112" s="227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30" t="s">
        <v>419</v>
      </c>
      <c r="E113" s="227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30" t="s">
        <v>419</v>
      </c>
      <c r="E114" s="227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30" t="s">
        <v>419</v>
      </c>
      <c r="E115" s="227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30" t="s">
        <v>419</v>
      </c>
      <c r="E116" s="227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30" t="s">
        <v>419</v>
      </c>
      <c r="E117" s="227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30">
        <v>44.91</v>
      </c>
      <c r="E118" s="227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30" t="s">
        <v>419</v>
      </c>
      <c r="E119" s="227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30" t="s">
        <v>419</v>
      </c>
      <c r="E120" s="227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30" t="s">
        <v>419</v>
      </c>
      <c r="E121" s="227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30" t="s">
        <v>419</v>
      </c>
      <c r="E122" s="227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30">
        <v>10.3</v>
      </c>
      <c r="E123" s="227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30">
        <v>11.04</v>
      </c>
      <c r="E124" s="227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30" t="s">
        <v>419</v>
      </c>
      <c r="E125" s="227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30" t="s">
        <v>419</v>
      </c>
      <c r="E126" s="227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30" t="s">
        <v>419</v>
      </c>
      <c r="E127" s="227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30" t="s">
        <v>419</v>
      </c>
      <c r="E128" s="227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30" t="s">
        <v>419</v>
      </c>
      <c r="E129" s="227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30" t="s">
        <v>419</v>
      </c>
      <c r="E130" s="227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30" t="s">
        <v>419</v>
      </c>
      <c r="E131" s="227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30" t="s">
        <v>419</v>
      </c>
      <c r="E132" s="227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30">
        <v>11.04</v>
      </c>
      <c r="E133" s="227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30" t="s">
        <v>419</v>
      </c>
      <c r="E134" s="227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30" t="s">
        <v>419</v>
      </c>
      <c r="E135" s="227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30" t="s">
        <v>419</v>
      </c>
      <c r="E136" s="227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30" t="s">
        <v>419</v>
      </c>
      <c r="E137" s="227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30" t="s">
        <v>419</v>
      </c>
      <c r="E138" s="227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30">
        <v>44.17</v>
      </c>
      <c r="E139" s="227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30" t="s">
        <v>419</v>
      </c>
      <c r="E140" s="227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30" t="s">
        <v>419</v>
      </c>
      <c r="E141" s="227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30" t="s">
        <v>419</v>
      </c>
      <c r="E142" s="227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30" t="s">
        <v>419</v>
      </c>
      <c r="E143" s="227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30" t="s">
        <v>419</v>
      </c>
      <c r="E144" s="227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30" t="s">
        <v>419</v>
      </c>
      <c r="E145" s="227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30" t="s">
        <v>419</v>
      </c>
      <c r="E146" s="227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30" t="s">
        <v>419</v>
      </c>
      <c r="E147" s="227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30">
        <v>44.17</v>
      </c>
      <c r="E148" s="227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30" t="s">
        <v>419</v>
      </c>
      <c r="E149" s="227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30" t="s">
        <v>419</v>
      </c>
      <c r="E150" s="227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30" t="s">
        <v>419</v>
      </c>
      <c r="E151" s="227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30" t="s">
        <v>419</v>
      </c>
      <c r="E152" s="227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30" t="s">
        <v>419</v>
      </c>
      <c r="E153" s="227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30">
        <v>44.17</v>
      </c>
      <c r="E154" s="227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30">
        <v>41.98</v>
      </c>
      <c r="E155" s="227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30" t="s">
        <v>419</v>
      </c>
      <c r="E156" s="227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30" t="s">
        <v>419</v>
      </c>
      <c r="E157" s="227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33">
        <v>2.19</v>
      </c>
      <c r="E158" s="238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54" t="s">
        <v>419</v>
      </c>
      <c r="E159" s="229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30">
        <v>67.790000000000006</v>
      </c>
      <c r="E160" s="227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30" t="s">
        <v>419</v>
      </c>
      <c r="E161" s="227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30" t="s">
        <v>419</v>
      </c>
      <c r="E162" s="227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30" t="s">
        <v>419</v>
      </c>
      <c r="E163" s="227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30" t="s">
        <v>419</v>
      </c>
      <c r="E164" s="227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30" t="s">
        <v>419</v>
      </c>
      <c r="E165" s="227" t="s">
        <v>419</v>
      </c>
      <c r="F165" s="78"/>
      <c r="G165" s="78"/>
      <c r="H165" s="79"/>
      <c r="I165" s="24"/>
    </row>
    <row r="166" spans="1:9" s="25" customFormat="1" ht="16.5" thickBot="1" x14ac:dyDescent="0.3">
      <c r="A166" s="376" t="s">
        <v>428</v>
      </c>
      <c r="B166" s="377"/>
      <c r="C166" s="377"/>
      <c r="D166" s="377"/>
      <c r="E166" s="377"/>
      <c r="F166" s="377"/>
      <c r="G166" s="377"/>
      <c r="H166" s="378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31">
        <v>1310.3</v>
      </c>
      <c r="E167" s="232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30" t="s">
        <v>419</v>
      </c>
      <c r="E168" s="227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30" t="s">
        <v>419</v>
      </c>
      <c r="E169" s="227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30" t="s">
        <v>419</v>
      </c>
      <c r="E170" s="227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30" t="s">
        <v>419</v>
      </c>
      <c r="E171" s="227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30" t="s">
        <v>419</v>
      </c>
      <c r="E172" s="227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30" t="s">
        <v>419</v>
      </c>
      <c r="E173" s="227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30" t="s">
        <v>419</v>
      </c>
      <c r="E174" s="227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30" t="s">
        <v>419</v>
      </c>
      <c r="E175" s="227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30">
        <v>1297.57</v>
      </c>
      <c r="E176" s="227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30" t="s">
        <v>419</v>
      </c>
      <c r="E177" s="227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30" t="s">
        <v>419</v>
      </c>
      <c r="E178" s="227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30" t="s">
        <v>419</v>
      </c>
      <c r="E179" s="227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30" t="s">
        <v>419</v>
      </c>
      <c r="E180" s="227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30" t="s">
        <v>419</v>
      </c>
      <c r="E181" s="227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30" t="s">
        <v>419</v>
      </c>
      <c r="E182" s="227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30" t="s">
        <v>419</v>
      </c>
      <c r="E183" s="227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30">
        <v>12.73</v>
      </c>
      <c r="E184" s="227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30">
        <v>1274.69</v>
      </c>
      <c r="E185" s="227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30" t="s">
        <v>419</v>
      </c>
      <c r="E186" s="227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30">
        <v>773.46</v>
      </c>
      <c r="E187" s="227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30">
        <v>773.46</v>
      </c>
      <c r="E188" s="227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30" t="s">
        <v>419</v>
      </c>
      <c r="E189" s="227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30" t="s">
        <v>419</v>
      </c>
      <c r="E190" s="227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30" t="s">
        <v>419</v>
      </c>
      <c r="E191" s="227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30">
        <v>340.44</v>
      </c>
      <c r="E192" s="227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30" t="s">
        <v>419</v>
      </c>
      <c r="E193" s="227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30">
        <v>22.75</v>
      </c>
      <c r="E194" s="227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30">
        <v>7.59</v>
      </c>
      <c r="E195" s="227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30">
        <v>24.26</v>
      </c>
      <c r="E196" s="227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30">
        <v>5.72</v>
      </c>
      <c r="E197" s="227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30">
        <v>2.0499999999999998</v>
      </c>
      <c r="E198" s="227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30">
        <v>13.19</v>
      </c>
      <c r="E199" s="227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30">
        <v>10</v>
      </c>
      <c r="E200" s="227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30" t="s">
        <v>419</v>
      </c>
      <c r="E201" s="227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30">
        <v>80.95</v>
      </c>
      <c r="E202" s="227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30" t="s">
        <v>419</v>
      </c>
      <c r="E203" s="227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30" t="s">
        <v>419</v>
      </c>
      <c r="E204" s="227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30" t="s">
        <v>419</v>
      </c>
      <c r="E205" s="227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30" t="s">
        <v>419</v>
      </c>
      <c r="E206" s="227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30" t="s">
        <v>419</v>
      </c>
      <c r="E207" s="227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30" t="s">
        <v>419</v>
      </c>
      <c r="E208" s="227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30" t="s">
        <v>419</v>
      </c>
      <c r="E209" s="227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30">
        <v>49.98</v>
      </c>
      <c r="E210" s="227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30">
        <v>49.98</v>
      </c>
      <c r="E211" s="227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30" t="s">
        <v>419</v>
      </c>
      <c r="E212" s="227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30" t="s">
        <v>419</v>
      </c>
      <c r="E213" s="227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30" t="s">
        <v>419</v>
      </c>
      <c r="E214" s="227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30">
        <v>49.98</v>
      </c>
      <c r="E215" s="227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30" t="s">
        <v>419</v>
      </c>
      <c r="E216" s="227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30" t="s">
        <v>419</v>
      </c>
      <c r="E217" s="227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30" t="s">
        <v>419</v>
      </c>
      <c r="E218" s="227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30" t="s">
        <v>419</v>
      </c>
      <c r="E219" s="227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30" t="s">
        <v>419</v>
      </c>
      <c r="E220" s="227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30" t="s">
        <v>419</v>
      </c>
      <c r="E221" s="227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30">
        <v>43.45</v>
      </c>
      <c r="E222" s="227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30" t="s">
        <v>419</v>
      </c>
      <c r="E223" s="227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30">
        <v>41.88</v>
      </c>
      <c r="E224" s="227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30">
        <v>41.88</v>
      </c>
      <c r="E225" s="227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30" t="s">
        <v>419</v>
      </c>
      <c r="E226" s="227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30" t="s">
        <v>419</v>
      </c>
      <c r="E227" s="227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30" t="s">
        <v>419</v>
      </c>
      <c r="E228" s="227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30" t="s">
        <v>419</v>
      </c>
      <c r="E229" s="227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30" t="s">
        <v>419</v>
      </c>
      <c r="E230" s="227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30" t="s">
        <v>419</v>
      </c>
      <c r="E231" s="227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30" t="s">
        <v>419</v>
      </c>
      <c r="E232" s="227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30" t="s">
        <v>419</v>
      </c>
      <c r="E233" s="227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30">
        <v>1.57</v>
      </c>
      <c r="E234" s="227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30">
        <v>44.23</v>
      </c>
      <c r="E235" s="227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30">
        <v>44.23</v>
      </c>
      <c r="E236" s="227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30">
        <v>44.23</v>
      </c>
      <c r="E237" s="227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30" t="s">
        <v>419</v>
      </c>
      <c r="E238" s="227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30" t="s">
        <v>419</v>
      </c>
      <c r="E239" s="227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30" t="s">
        <v>419</v>
      </c>
      <c r="E240" s="227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30" t="s">
        <v>419</v>
      </c>
      <c r="E241" s="227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30">
        <v>35.61</v>
      </c>
      <c r="E242" s="227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30">
        <v>-49.98</v>
      </c>
      <c r="E243" s="227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30">
        <v>-49.98</v>
      </c>
      <c r="E244" s="227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30" t="s">
        <v>419</v>
      </c>
      <c r="E245" s="227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30">
        <v>-0.78</v>
      </c>
      <c r="E246" s="227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30">
        <v>-2.36</v>
      </c>
      <c r="E247" s="227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30">
        <v>1.57</v>
      </c>
      <c r="E248" s="227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30" t="s">
        <v>419</v>
      </c>
      <c r="E249" s="227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30">
        <v>-15.15</v>
      </c>
      <c r="E250" s="227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30">
        <v>1029.32</v>
      </c>
      <c r="E251" s="227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33">
        <v>1044.47</v>
      </c>
      <c r="E252" s="238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28" t="s">
        <v>419</v>
      </c>
      <c r="E253" s="229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30">
        <v>92.62</v>
      </c>
      <c r="E254" s="227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30" t="s">
        <v>419</v>
      </c>
      <c r="E255" s="227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30" t="s">
        <v>419</v>
      </c>
      <c r="E256" s="227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30" t="s">
        <v>419</v>
      </c>
      <c r="E257" s="227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30" t="s">
        <v>419</v>
      </c>
      <c r="E258" s="227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30" t="s">
        <v>419</v>
      </c>
      <c r="E259" s="227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30" t="s">
        <v>419</v>
      </c>
      <c r="E260" s="227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30" t="s">
        <v>419</v>
      </c>
      <c r="E261" s="227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30" t="s">
        <v>419</v>
      </c>
      <c r="E262" s="227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30" t="s">
        <v>419</v>
      </c>
      <c r="E263" s="227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30" t="s">
        <v>419</v>
      </c>
      <c r="E264" s="227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30" t="s">
        <v>419</v>
      </c>
      <c r="E265" s="227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30" t="s">
        <v>419</v>
      </c>
      <c r="E266" s="227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30" t="s">
        <v>419</v>
      </c>
      <c r="E267" s="227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30" t="s">
        <v>419</v>
      </c>
      <c r="E268" s="227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30" t="s">
        <v>419</v>
      </c>
      <c r="E269" s="227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30" t="s">
        <v>419</v>
      </c>
      <c r="E270" s="227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30" t="s">
        <v>419</v>
      </c>
      <c r="E271" s="227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30" t="s">
        <v>419</v>
      </c>
      <c r="E272" s="227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30" t="s">
        <v>419</v>
      </c>
      <c r="E273" s="227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30" t="s">
        <v>419</v>
      </c>
      <c r="E274" s="227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30" t="s">
        <v>419</v>
      </c>
      <c r="E275" s="227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30" t="s">
        <v>419</v>
      </c>
      <c r="E276" s="227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30" t="s">
        <v>419</v>
      </c>
      <c r="E277" s="227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30" t="s">
        <v>419</v>
      </c>
      <c r="E278" s="227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30" t="s">
        <v>419</v>
      </c>
      <c r="E279" s="227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30" t="s">
        <v>419</v>
      </c>
      <c r="E280" s="227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30">
        <v>86.94</v>
      </c>
      <c r="E281" s="227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30" t="s">
        <v>419</v>
      </c>
      <c r="E282" s="227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30">
        <v>78.849999999999994</v>
      </c>
      <c r="E283" s="227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30" t="s">
        <v>419</v>
      </c>
      <c r="E284" s="227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30" t="s">
        <v>419</v>
      </c>
      <c r="E285" s="227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30">
        <v>45.38</v>
      </c>
      <c r="E286" s="227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30">
        <v>45.21</v>
      </c>
      <c r="E287" s="227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30" t="s">
        <v>419</v>
      </c>
      <c r="E288" s="227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30">
        <v>0.17</v>
      </c>
      <c r="E289" s="227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30" t="s">
        <v>419</v>
      </c>
      <c r="E290" s="227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30" t="s">
        <v>419</v>
      </c>
      <c r="E291" s="227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30" t="s">
        <v>419</v>
      </c>
      <c r="E292" s="227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30">
        <v>8.15</v>
      </c>
      <c r="E293" s="227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30" t="s">
        <v>419</v>
      </c>
      <c r="E294" s="227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30" t="s">
        <v>419</v>
      </c>
      <c r="E295" s="227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30" t="s">
        <v>419</v>
      </c>
      <c r="E296" s="227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30">
        <v>6.36</v>
      </c>
      <c r="E297" s="227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30" t="s">
        <v>419</v>
      </c>
      <c r="E298" s="227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30" t="s">
        <v>419</v>
      </c>
      <c r="E299" s="227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30" t="s">
        <v>419</v>
      </c>
      <c r="E300" s="227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30" t="s">
        <v>419</v>
      </c>
      <c r="E301" s="227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30" t="s">
        <v>419</v>
      </c>
      <c r="E302" s="227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30">
        <v>18.96</v>
      </c>
      <c r="E303" s="227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30" t="s">
        <v>419</v>
      </c>
      <c r="E304" s="227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30">
        <v>0.88</v>
      </c>
      <c r="E305" s="227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30" t="s">
        <v>419</v>
      </c>
      <c r="E306" s="227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30" t="s">
        <v>419</v>
      </c>
      <c r="E307" s="227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30" t="s">
        <v>419</v>
      </c>
      <c r="E308" s="227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30" t="s">
        <v>419</v>
      </c>
      <c r="E309" s="227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30" t="s">
        <v>419</v>
      </c>
      <c r="E310" s="227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30" t="s">
        <v>419</v>
      </c>
      <c r="E311" s="227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30" t="s">
        <v>419</v>
      </c>
      <c r="E312" s="227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30">
        <v>0.88</v>
      </c>
      <c r="E313" s="227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30" t="s">
        <v>419</v>
      </c>
      <c r="E314" s="227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30" t="s">
        <v>419</v>
      </c>
      <c r="E315" s="227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30" t="s">
        <v>419</v>
      </c>
      <c r="E316" s="227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34" t="s">
        <v>419</v>
      </c>
      <c r="E317" s="227" t="s">
        <v>419</v>
      </c>
      <c r="F317" s="78"/>
      <c r="G317" s="78"/>
      <c r="H317" s="79"/>
      <c r="I317" s="24"/>
    </row>
    <row r="318" spans="1:9" s="25" customFormat="1" ht="16.5" thickBot="1" x14ac:dyDescent="0.3">
      <c r="A318" s="376" t="s">
        <v>672</v>
      </c>
      <c r="B318" s="377"/>
      <c r="C318" s="377"/>
      <c r="D318" s="377"/>
      <c r="E318" s="377"/>
      <c r="F318" s="377"/>
      <c r="G318" s="377"/>
      <c r="H318" s="378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27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27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27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27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27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27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27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27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27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27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27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27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27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27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27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52">
        <v>36</v>
      </c>
      <c r="F367" s="75"/>
      <c r="G367" s="75"/>
      <c r="H367" s="253"/>
    </row>
    <row r="368" spans="1:8" x14ac:dyDescent="0.25">
      <c r="A368" s="379" t="s">
        <v>766</v>
      </c>
      <c r="B368" s="380"/>
      <c r="C368" s="380"/>
      <c r="D368" s="380"/>
      <c r="E368" s="380"/>
      <c r="F368" s="380"/>
      <c r="G368" s="380"/>
      <c r="H368" s="381"/>
    </row>
    <row r="369" spans="1:8" ht="16.5" thickBot="1" x14ac:dyDescent="0.3">
      <c r="A369" s="382"/>
      <c r="B369" s="383"/>
      <c r="C369" s="383"/>
      <c r="D369" s="383"/>
      <c r="E369" s="383"/>
      <c r="F369" s="383"/>
      <c r="G369" s="383"/>
      <c r="H369" s="384"/>
    </row>
    <row r="370" spans="1:8" ht="67.5" customHeight="1" x14ac:dyDescent="0.25">
      <c r="A370" s="361" t="s">
        <v>148</v>
      </c>
      <c r="B370" s="363" t="s">
        <v>149</v>
      </c>
      <c r="C370" s="365" t="s">
        <v>247</v>
      </c>
      <c r="D370" s="367" t="str">
        <f>D19</f>
        <v>Отчетный 2020 год</v>
      </c>
      <c r="E370" s="368"/>
      <c r="F370" s="369" t="s">
        <v>834</v>
      </c>
      <c r="G370" s="368"/>
      <c r="H370" s="370" t="s">
        <v>7</v>
      </c>
    </row>
    <row r="371" spans="1:8" ht="47.25" x14ac:dyDescent="0.25">
      <c r="A371" s="362"/>
      <c r="B371" s="364"/>
      <c r="C371" s="366"/>
      <c r="D371" s="146" t="s">
        <v>827</v>
      </c>
      <c r="E371" s="147" t="s">
        <v>10</v>
      </c>
      <c r="F371" s="147" t="s">
        <v>828</v>
      </c>
      <c r="G371" s="146" t="s">
        <v>826</v>
      </c>
      <c r="H371" s="371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87" t="s">
        <v>767</v>
      </c>
      <c r="B373" s="388"/>
      <c r="C373" s="156" t="s">
        <v>846</v>
      </c>
      <c r="D373" s="231">
        <v>41.98</v>
      </c>
      <c r="E373" s="235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30">
        <v>41.98</v>
      </c>
      <c r="E374" s="235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30">
        <v>41.98</v>
      </c>
      <c r="E375" s="235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30">
        <v>41.98</v>
      </c>
      <c r="E376" s="235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36">
        <v>0</v>
      </c>
      <c r="E377" s="227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36">
        <v>0</v>
      </c>
      <c r="E378" s="227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36">
        <v>0</v>
      </c>
      <c r="E379" s="227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36">
        <v>0</v>
      </c>
      <c r="E380" s="227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36">
        <v>0</v>
      </c>
      <c r="E381" s="227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36">
        <v>0</v>
      </c>
      <c r="E382" s="227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36">
        <v>0</v>
      </c>
      <c r="E383" s="227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36">
        <v>0</v>
      </c>
      <c r="E384" s="227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36">
        <v>0</v>
      </c>
      <c r="E385" s="227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36">
        <v>0</v>
      </c>
      <c r="E386" s="227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36">
        <v>0</v>
      </c>
      <c r="E387" s="227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36">
        <v>0</v>
      </c>
      <c r="E388" s="227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36">
        <v>41.98</v>
      </c>
      <c r="E389" s="227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36" t="s">
        <v>419</v>
      </c>
      <c r="E390" s="227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36" t="s">
        <v>419</v>
      </c>
      <c r="E391" s="227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36" t="s">
        <v>419</v>
      </c>
      <c r="E392" s="227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36" t="s">
        <v>419</v>
      </c>
      <c r="E393" s="227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36" t="s">
        <v>419</v>
      </c>
      <c r="E394" s="227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36" t="s">
        <v>419</v>
      </c>
      <c r="E395" s="227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36" t="s">
        <v>419</v>
      </c>
      <c r="E396" s="227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36" t="s">
        <v>419</v>
      </c>
      <c r="E397" s="227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36" t="s">
        <v>419</v>
      </c>
      <c r="E398" s="227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36" t="s">
        <v>419</v>
      </c>
      <c r="E399" s="227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36" t="s">
        <v>419</v>
      </c>
      <c r="E400" s="227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36" t="s">
        <v>419</v>
      </c>
      <c r="E401" s="227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36" t="s">
        <v>419</v>
      </c>
      <c r="E402" s="227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36" t="s">
        <v>419</v>
      </c>
      <c r="E403" s="227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36" t="s">
        <v>419</v>
      </c>
      <c r="E404" s="227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36" t="s">
        <v>419</v>
      </c>
      <c r="E405" s="227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36" t="s">
        <v>419</v>
      </c>
      <c r="E406" s="227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36" t="s">
        <v>419</v>
      </c>
      <c r="E407" s="227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36" t="s">
        <v>419</v>
      </c>
      <c r="E408" s="227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36" t="s">
        <v>419</v>
      </c>
      <c r="E409" s="227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36" t="s">
        <v>419</v>
      </c>
      <c r="E410" s="227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36" t="s">
        <v>419</v>
      </c>
      <c r="E411" s="227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36" t="s">
        <v>419</v>
      </c>
      <c r="E412" s="227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36" t="s">
        <v>419</v>
      </c>
      <c r="E413" s="227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36" t="s">
        <v>419</v>
      </c>
      <c r="E414" s="227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36" t="s">
        <v>419</v>
      </c>
      <c r="E415" s="227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36" t="s">
        <v>419</v>
      </c>
      <c r="E416" s="227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36" t="s">
        <v>419</v>
      </c>
      <c r="E417" s="227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36" t="s">
        <v>419</v>
      </c>
      <c r="E418" s="227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36" t="s">
        <v>419</v>
      </c>
      <c r="E419" s="227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36" t="s">
        <v>419</v>
      </c>
      <c r="E420" s="227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36" t="s">
        <v>419</v>
      </c>
      <c r="E421" s="227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36" t="s">
        <v>419</v>
      </c>
      <c r="E422" s="227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36" t="s">
        <v>419</v>
      </c>
      <c r="E423" s="227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36" t="s">
        <v>419</v>
      </c>
      <c r="E424" s="227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36" t="s">
        <v>419</v>
      </c>
      <c r="E425" s="227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36" t="s">
        <v>419</v>
      </c>
      <c r="E426" s="227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36" t="s">
        <v>419</v>
      </c>
      <c r="E427" s="227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36" t="s">
        <v>419</v>
      </c>
      <c r="E428" s="227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36" t="s">
        <v>419</v>
      </c>
      <c r="E429" s="227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36" t="s">
        <v>419</v>
      </c>
      <c r="E430" s="227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36" t="s">
        <v>419</v>
      </c>
      <c r="E431" s="227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36" t="s">
        <v>419</v>
      </c>
      <c r="E432" s="227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36" t="s">
        <v>419</v>
      </c>
      <c r="E433" s="227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36" t="s">
        <v>419</v>
      </c>
      <c r="E434" s="227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36" t="s">
        <v>419</v>
      </c>
      <c r="E435" s="227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36" t="s">
        <v>419</v>
      </c>
      <c r="E436" s="227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36" t="s">
        <v>419</v>
      </c>
      <c r="E437" s="227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36" t="s">
        <v>419</v>
      </c>
      <c r="E438" s="227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36" t="s">
        <v>419</v>
      </c>
      <c r="E439" s="227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37" t="s">
        <v>419</v>
      </c>
      <c r="E440" s="238" t="s">
        <v>419</v>
      </c>
      <c r="F440" s="239" t="s">
        <v>419</v>
      </c>
      <c r="G440" s="239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46" t="s">
        <v>419</v>
      </c>
      <c r="E441" s="227" t="s">
        <v>419</v>
      </c>
      <c r="F441" s="173" t="s">
        <v>419</v>
      </c>
      <c r="G441" s="245" t="s">
        <v>419</v>
      </c>
      <c r="H441" s="242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47" t="s">
        <v>419</v>
      </c>
      <c r="E442" s="243" t="s">
        <v>419</v>
      </c>
      <c r="F442" s="244" t="s">
        <v>419</v>
      </c>
      <c r="G442" s="248" t="s">
        <v>419</v>
      </c>
      <c r="H442" s="249"/>
    </row>
    <row r="443" spans="1:8" x14ac:dyDescent="0.25">
      <c r="A443" s="152" t="s">
        <v>328</v>
      </c>
      <c r="B443" s="26" t="s">
        <v>321</v>
      </c>
      <c r="C443" s="176" t="s">
        <v>419</v>
      </c>
      <c r="D443" s="240" t="s">
        <v>419</v>
      </c>
      <c r="E443" s="232" t="s">
        <v>419</v>
      </c>
      <c r="F443" s="241" t="s">
        <v>419</v>
      </c>
      <c r="G443" s="241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36" t="s">
        <v>419</v>
      </c>
      <c r="E444" s="227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36" t="s">
        <v>419</v>
      </c>
      <c r="E445" s="227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36" t="s">
        <v>419</v>
      </c>
      <c r="E446" s="227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36" t="s">
        <v>419</v>
      </c>
      <c r="E447" s="227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36" t="s">
        <v>419</v>
      </c>
      <c r="E448" s="227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36" t="s">
        <v>419</v>
      </c>
      <c r="E449" s="227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36" t="s">
        <v>419</v>
      </c>
      <c r="E450" s="227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47" t="s">
        <v>419</v>
      </c>
      <c r="E451" s="238" t="s">
        <v>419</v>
      </c>
      <c r="F451" s="239" t="s">
        <v>419</v>
      </c>
      <c r="G451" s="239" t="s">
        <v>419</v>
      </c>
      <c r="H451" s="56"/>
    </row>
    <row r="452" spans="1:8" x14ac:dyDescent="0.25">
      <c r="A452" s="181"/>
      <c r="B452" s="57"/>
      <c r="C452" s="58"/>
      <c r="D452" s="58"/>
      <c r="E452" s="250"/>
      <c r="F452" s="250"/>
      <c r="G452" s="251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89" t="s">
        <v>820</v>
      </c>
      <c r="B455" s="389"/>
      <c r="C455" s="389"/>
      <c r="D455" s="389"/>
      <c r="E455" s="389"/>
      <c r="F455" s="389"/>
      <c r="G455" s="389"/>
      <c r="H455" s="389"/>
    </row>
    <row r="456" spans="1:8" x14ac:dyDescent="0.25">
      <c r="A456" s="389" t="s">
        <v>821</v>
      </c>
      <c r="B456" s="389"/>
      <c r="C456" s="389"/>
      <c r="D456" s="389"/>
      <c r="E456" s="389"/>
      <c r="F456" s="389"/>
      <c r="G456" s="389"/>
      <c r="H456" s="389"/>
    </row>
    <row r="457" spans="1:8" x14ac:dyDescent="0.25">
      <c r="A457" s="389" t="s">
        <v>822</v>
      </c>
      <c r="B457" s="389"/>
      <c r="C457" s="389"/>
      <c r="D457" s="389"/>
      <c r="E457" s="389"/>
      <c r="F457" s="389"/>
      <c r="G457" s="389"/>
      <c r="H457" s="389"/>
    </row>
    <row r="458" spans="1:8" x14ac:dyDescent="0.25">
      <c r="A458" s="385" t="s">
        <v>823</v>
      </c>
      <c r="B458" s="385"/>
      <c r="C458" s="385"/>
      <c r="D458" s="385"/>
      <c r="E458" s="385"/>
      <c r="F458" s="385"/>
      <c r="G458" s="385"/>
      <c r="H458" s="385"/>
    </row>
    <row r="459" spans="1:8" x14ac:dyDescent="0.25">
      <c r="A459" s="386" t="s">
        <v>824</v>
      </c>
      <c r="B459" s="386"/>
      <c r="C459" s="386"/>
      <c r="D459" s="386"/>
      <c r="E459" s="386"/>
      <c r="F459" s="386"/>
      <c r="G459" s="386"/>
      <c r="H459" s="386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2025-05-13T10:15:09Z</dcterms:modified>
</cp:coreProperties>
</file>