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П за 2 кв 2022 _отправка\"/>
    </mc:Choice>
  </mc:AlternateContent>
  <bookViews>
    <workbookView xWindow="-465" yWindow="-45" windowWidth="12600" windowHeight="7965" tabRatio="663" firstSheet="5" activeTab="5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0" i="17" l="1"/>
  <c r="H20" i="17" l="1"/>
  <c r="AY20" i="17" l="1"/>
  <c r="I20" i="17" l="1"/>
  <c r="G20" i="17"/>
  <c r="E20" i="17" l="1"/>
  <c r="E305" i="20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7" i="21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N21" i="17"/>
  <c r="AM21" i="17"/>
  <c r="AL21" i="17"/>
  <c r="AK21" i="17"/>
  <c r="AH21" i="17"/>
  <c r="AF21" i="17"/>
  <c r="H21" i="17"/>
  <c r="K21" i="17"/>
  <c r="L21" i="17"/>
  <c r="M21" i="17"/>
  <c r="N21" i="17"/>
  <c r="P21" i="17"/>
  <c r="Q21" i="17"/>
  <c r="R21" i="17"/>
  <c r="S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1" i="17"/>
  <c r="AO20" i="17" l="1"/>
  <c r="AO21" i="17" s="1"/>
  <c r="O21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J21" i="17" s="1"/>
  <c r="AF20" i="17"/>
  <c r="AG21" i="17"/>
  <c r="AI21" i="17"/>
  <c r="J21" i="17"/>
  <c r="AE20" i="17" l="1"/>
  <c r="AE21" i="17" s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F21" i="17" s="1"/>
  <c r="I21" i="17"/>
  <c r="G21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<sst xmlns="http://schemas.openxmlformats.org/spreadsheetml/2006/main" count="2738" uniqueCount="910">
  <si>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</si>
  <si>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</si>
  <si>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</si>
  <si>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</si>
  <si>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</si>
  <si>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</si>
  <si>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</si>
  <si>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</si>
  <si>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</si>
  <si>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</si>
  <si>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</si>
  <si>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</si>
  <si>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</si>
  <si>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</si>
  <si>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</si>
  <si>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</si>
  <si>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</si>
  <si>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</si>
  <si>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</si>
  <si>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</si>
  <si>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</si>
  <si>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</si>
  <si>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</si>
  <si>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</si>
  <si>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</si>
  <si>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</si>
  <si>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</si>
  <si>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</si>
  <si>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</si>
  <si>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</si>
  <si>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</si>
  <si>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</si>
  <si>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</si>
  <si>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</si>
  <si>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</si>
  <si>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</si>
  <si>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</si>
  <si>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</si>
  <si>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</si>
  <si>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</si>
  <si>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</si>
  <si>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</si>
  <si>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</si>
  <si>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</si>
  <si>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</si>
  <si>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</si>
  <si>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</si>
  <si>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</si>
  <si>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</si>
  <si>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</si>
  <si>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</si>
  <si>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</si>
  <si>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</si>
  <si>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</si>
  <si>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</si>
  <si>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</si>
  <si>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</si>
  <si>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</si>
  <si>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</si>
  <si>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</si>
  <si>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</si>
  <si>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</si>
  <si>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</si>
  <si>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</si>
  <si>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</si>
  <si>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</si>
  <si>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</si>
  <si>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</si>
  <si>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</si>
  <si>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</si>
  <si>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</si>
  <si>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</si>
  <si>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</si>
  <si>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</si>
  <si>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</si>
  <si>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</si>
  <si>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</si>
  <si>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</si>
  <si>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</si>
  <si>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</si>
  <si>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</si>
  <si>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</si>
  <si>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</si>
  <si>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</si>
  <si>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</si>
  <si>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</si>
  <si>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</si>
  <si>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</si>
  <si>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</si>
  <si>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</si>
  <si>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</si>
  <si>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</si>
  <si>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</si>
  <si>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</si>
  <si>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</si>
  <si>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</si>
  <si>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</si>
  <si>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</si>
  <si>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</si>
  <si>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</si>
  <si>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</si>
  <si>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</si>
  <si>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</si>
  <si>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</si>
  <si>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</si>
  <si>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</si>
  <si>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</si>
  <si>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</si>
  <si>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</si>
  <si>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</si>
  <si>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</si>
  <si>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</si>
  <si>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</si>
  <si>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</si>
  <si>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</si>
  <si>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</si>
  <si>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</si>
  <si>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</si>
  <si>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</si>
  <si>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</si>
  <si>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</si>
  <si>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</si>
  <si>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</si>
  <si>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</si>
  <si>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</si>
  <si>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</si>
  <si>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</si>
  <si>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</si>
  <si>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</si>
  <si>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</si>
  <si>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</si>
  <si>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</si>
  <si>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</si>
  <si>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</si>
  <si>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</si>
  <si>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</si>
  <si>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</si>
  <si>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</si>
  <si>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</si>
  <si>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</si>
  <si>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</si>
  <si>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</si>
  <si>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</si>
  <si>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</si>
  <si>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</si>
  <si>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</si>
  <si>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</si>
  <si>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</si>
  <si>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</si>
  <si>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</si>
  <si>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</si>
  <si>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</si>
  <si>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</si>
  <si>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</si>
  <si>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</si>
  <si>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</si>
  <si>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</si>
  <si>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</si>
  <si>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</si>
  <si>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</si>
  <si>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</si>
  <si>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</si>
  <si>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</si>
  <si>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</si>
  <si>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</si>
  <si>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</si>
  <si>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</si>
  <si>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</si>
  <si>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</si>
  <si>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</si>
  <si>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</si>
  <si>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</si>
  <si>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</si>
  <si>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</si>
  <si>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</si>
  <si>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</si>
  <si>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</si>
  <si>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</si>
  <si>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</si>
  <si>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</si>
  <si>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</si>
  <si>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</si>
  <si>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</si>
  <si>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</si>
  <si>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</si>
  <si>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</si>
  <si>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</si>
  <si>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</si>
  <si>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</si>
  <si>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</si>
  <si>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</si>
  <si>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</si>
  <si>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</si>
  <si>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</si>
  <si>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</si>
  <si>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</si>
  <si>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</si>
  <si>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</si>
  <si>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</si>
  <si>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</si>
  <si>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</si>
  <si>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</si>
  <si>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</si>
  <si>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</si>
  <si>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</si>
  <si>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</si>
  <si>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</si>
  <si>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</si>
  <si>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</si>
  <si>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</si>
  <si>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</si>
  <si>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</si>
  <si>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</si>
  <si>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</si>
  <si>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</si>
  <si>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</si>
  <si>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</si>
  <si>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</si>
  <si>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</si>
  <si>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</si>
  <si>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</si>
  <si>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</si>
  <si>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</si>
  <si>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</si>
  <si>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</si>
  <si>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</si>
  <si>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</si>
  <si>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</si>
  <si>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</si>
  <si>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</si>
  <si>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</si>
  <si>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</si>
  <si>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</si>
  <si>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</si>
  <si>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</si>
  <si>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</si>
  <si>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</si>
  <si>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</si>
  <si>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</si>
  <si>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</si>
  <si>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</si>
  <si>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</si>
  <si>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</si>
  <si>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</si>
  <si>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</si>
  <si>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</si>
  <si>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</si>
  <si>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</si>
  <si>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</si>
  <si>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</si>
  <si>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</si>
  <si>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</si>
  <si>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</si>
  <si>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</si>
  <si>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</si>
  <si>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</si>
  <si>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</si>
  <si>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</si>
  <si>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</si>
  <si>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</si>
  <si>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</si>
  <si>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</si>
  <si>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</si>
  <si>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</si>
  <si>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</si>
  <si>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</si>
  <si>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</si>
  <si>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</si>
  <si>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</si>
  <si>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</si>
  <si>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</si>
  <si>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</si>
  <si>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</si>
  <si>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</si>
  <si>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</si>
  <si>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</si>
  <si>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</si>
  <si>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</si>
  <si>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</si>
  <si>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</si>
  <si>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</si>
  <si>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</si>
  <si>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</si>
  <si>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</si>
  <si>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</si>
  <si>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</si>
  <si>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</si>
  <si>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</si>
  <si>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</si>
  <si>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</si>
  <si>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</si>
  <si>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</si>
  <si>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</si>
  <si>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</si>
  <si>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</si>
  <si>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</si>
  <si>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</si>
  <si>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</si>
  <si>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</si>
  <si>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</si>
  <si>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</si>
  <si>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</si>
  <si>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</si>
  <si>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</si>
  <si>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</si>
  <si>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</si>
  <si>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</si>
  <si>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</si>
  <si>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</si>
  <si>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</si>
  <si>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</si>
  <si>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</si>
  <si>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</si>
  <si>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</si>
  <si>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</si>
  <si>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</si>
  <si>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</si>
  <si>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</si>
  <si>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</si>
  <si>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</si>
  <si>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</si>
  <si>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</si>
  <si>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</si>
  <si>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</si>
  <si>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</si>
  <si>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</si>
  <si>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</si>
  <si>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</si>
  <si>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</si>
  <si>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</si>
  <si>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</si>
  <si>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</si>
  <si>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</si>
  <si>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</si>
  <si>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</si>
  <si>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</si>
  <si>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</si>
  <si>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</si>
  <si>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</si>
  <si>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</si>
  <si>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</si>
  <si>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</si>
  <si>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</si>
  <si>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</si>
  <si>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</si>
  <si>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</si>
  <si>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</si>
  <si>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</si>
  <si>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</si>
  <si>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</si>
  <si>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</si>
  <si>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</si>
  <si>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</si>
  <si>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</si>
  <si>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</si>
  <si>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</si>
  <si>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</si>
  <si>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</si>
  <si>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</si>
  <si>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</si>
  <si>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</si>
  <si>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</si>
  <si>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</si>
  <si>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</si>
  <si>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</si>
  <si>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</si>
  <si>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</si>
  <si>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</si>
  <si>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</si>
  <si>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</si>
  <si>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</si>
  <si>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</si>
  <si>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</si>
  <si>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</si>
  <si>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</si>
  <si>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</si>
  <si>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</si>
  <si>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</si>
  <si>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</si>
  <si>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</si>
  <si>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</si>
  <si>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</si>
  <si>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</si>
  <si>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</si>
  <si>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</si>
  <si>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</si>
  <si>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</si>
  <si>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</si>
  <si>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</si>
  <si>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</si>
  <si>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</si>
  <si>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</si>
  <si>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</si>
  <si>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</si>
  <si>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</si>
  <si>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</si>
  <si>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</si>
  <si>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</si>
  <si>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</si>
  <si>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</si>
  <si>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</si>
  <si>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</si>
  <si>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</si>
  <si>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</si>
  <si>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</si>
  <si>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</si>
  <si>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</si>
  <si>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</si>
  <si>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</si>
  <si>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</si>
  <si>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</si>
  <si>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</si>
  <si>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</si>
  <si>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</si>
  <si>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</si>
  <si>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</si>
  <si>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</si>
  <si>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</si>
  <si>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</si>
  <si>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</si>
  <si>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</si>
  <si>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</si>
  <si>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</si>
  <si>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</si>
  <si>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</si>
  <si>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</si>
  <si>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</si>
  <si>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</si>
  <si>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</si>
  <si>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</si>
  <si>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</si>
  <si>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</si>
  <si>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</si>
  <si>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</si>
  <si>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</si>
  <si>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</si>
  <si>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</si>
  <si>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</si>
  <si>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</si>
  <si>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</si>
  <si>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</si>
  <si>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</si>
  <si>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</si>
  <si>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</si>
  <si>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</si>
  <si>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</si>
  <si>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</si>
  <si>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</si>
  <si>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</si>
  <si>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</si>
  <si>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</si>
  <si>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</si>
  <si>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</si>
  <si>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</si>
  <si>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</si>
  <si>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</si>
  <si>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</si>
  <si>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</si>
  <si>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</si>
  <si>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</si>
  <si>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</si>
  <si>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</si>
  <si>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</si>
  <si>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</si>
  <si>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</si>
  <si>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</si>
  <si>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</si>
  <si>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</si>
  <si>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</si>
  <si>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</si>
  <si>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</si>
  <si>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</si>
  <si>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</si>
  <si>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</si>
  <si>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</si>
  <si>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</si>
  <si>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</si>
  <si>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</si>
  <si>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</si>
  <si>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</si>
  <si>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</si>
  <si>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</si>
  <si>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</si>
  <si>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</si>
  <si>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</si>
  <si>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</si>
  <si>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</si>
  <si>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</si>
  <si>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</si>
  <si>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</si>
  <si>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</si>
  <si>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</si>
  <si>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</si>
  <si>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</si>
  <si>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</si>
  <si>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</si>
  <si>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</si>
  <si>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</si>
  <si>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</si>
  <si>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</si>
  <si>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</si>
  <si>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</si>
  <si>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</si>
  <si>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</si>
  <si>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</si>
  <si>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</si>
  <si>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</si>
  <si>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</si>
  <si>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</si>
  <si>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</si>
  <si>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</si>
  <si>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</si>
  <si>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</si>
  <si>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</si>
  <si>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</si>
  <si>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</si>
  <si>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</si>
  <si>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</si>
  <si>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</si>
  <si>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</si>
  <si>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</si>
  <si>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</si>
  <si>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</si>
  <si>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</si>
  <si>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</si>
  <si>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</si>
  <si>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</si>
  <si>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</si>
  <si>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</si>
  <si>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</si>
  <si>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</si>
  <si>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</si>
  <si>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</si>
  <si>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</si>
  <si>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</si>
  <si>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</si>
  <si>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</si>
  <si>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</si>
  <si>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</si>
  <si>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</si>
  <si>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</si>
  <si>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</si>
  <si>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</si>
  <si>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</si>
  <si>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</si>
  <si>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</si>
  <si>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</si>
  <si>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</si>
  <si>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</si>
  <si>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</si>
  <si>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</si>
  <si>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</si>
  <si>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</si>
  <si>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</si>
  <si>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</si>
  <si>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</si>
  <si>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</si>
  <si>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</si>
  <si>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</si>
  <si>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</si>
  <si>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</si>
  <si>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</si>
  <si>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</si>
  <si>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</si>
  <si>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</si>
  <si>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</si>
  <si>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</si>
  <si>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</si>
  <si>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</si>
  <si>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</si>
  <si>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</si>
  <si>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</si>
  <si>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</si>
  <si>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</si>
  <si>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</si>
  <si>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</si>
  <si>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</si>
  <si>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</si>
  <si>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</si>
  <si>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</si>
  <si>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</si>
  <si>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</si>
  <si>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</si>
  <si>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</si>
  <si>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</si>
  <si>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</si>
  <si>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</si>
  <si>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</si>
  <si>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</si>
  <si>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</si>
  <si>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</si>
  <si>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</si>
  <si>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</si>
  <si>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</si>
  <si>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</si>
  <si>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</si>
  <si>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</si>
  <si>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</si>
  <si>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</si>
  <si>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</si>
  <si>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</si>
  <si>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</si>
  <si>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</si>
  <si>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</si>
  <si>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</si>
  <si>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</si>
  <si>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</si>
  <si>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</si>
  <si>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</si>
  <si>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</si>
  <si>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</si>
  <si>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</si>
  <si>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</si>
  <si>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</si>
  <si>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</si>
  <si>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</si>
  <si>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</si>
  <si>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</si>
  <si>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</si>
  <si>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</si>
  <si>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</si>
  <si>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</si>
  <si>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</si>
  <si>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</si>
  <si>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</si>
  <si>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</si>
  <si>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</si>
  <si>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</si>
  <si>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</si>
  <si>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</si>
  <si>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</si>
  <si>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</si>
  <si>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</si>
  <si>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</si>
  <si>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</si>
  <si>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</si>
  <si>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</si>
  <si>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</si>
  <si>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</si>
  <si>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</si>
  <si>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</si>
  <si>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</si>
  <si>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</si>
  <si>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</si>
  <si>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</si>
  <si>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</si>
  <si>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</si>
  <si>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</si>
  <si>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</si>
  <si>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</si>
  <si>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</si>
  <si>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</si>
  <si>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</si>
  <si>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</si>
  <si>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</si>
  <si>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</si>
  <si>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</si>
  <si>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</si>
  <si>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</si>
  <si>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</si>
  <si>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</si>
  <si>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</si>
  <si>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</si>
  <si>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</si>
  <si>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</si>
  <si>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</si>
  <si>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</si>
  <si>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</si>
  <si>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</si>
  <si>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</si>
  <si>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</si>
  <si>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</si>
  <si>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</si>
  <si>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</si>
  <si>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</si>
  <si>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</si>
  <si>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</si>
  <si>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</si>
  <si>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</si>
  <si>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</si>
  <si>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</si>
  <si>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</si>
  <si>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</si>
  <si>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</si>
  <si>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</si>
  <si>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</si>
  <si>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</si>
  <si>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</si>
  <si>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</si>
  <si>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</si>
  <si>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</si>
  <si>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</si>
  <si>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</si>
  <si>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</si>
  <si>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</si>
  <si>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</si>
  <si>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</si>
  <si>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</si>
  <si>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</si>
  <si>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</si>
  <si>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</si>
  <si>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</si>
  <si>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</si>
  <si>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</si>
  <si>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</si>
  <si>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</si>
  <si>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</si>
  <si>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</si>
  <si>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</si>
  <si>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</si>
  <si>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</si>
  <si>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</si>
  <si>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</si>
  <si>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</si>
  <si>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</si>
  <si>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</si>
  <si>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</si>
  <si>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</si>
  <si>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</si>
  <si>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</si>
  <si>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</si>
  <si>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</si>
  <si>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</si>
  <si>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</si>
  <si>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</si>
  <si>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</si>
  <si>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</si>
  <si>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</si>
  <si>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</si>
  <si>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</si>
  <si>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</si>
  <si>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</si>
  <si>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</si>
  <si>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</si>
  <si>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</si>
  <si>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</si>
  <si>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</si>
  <si>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</si>
  <si>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</si>
  <si>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</si>
  <si>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</si>
  <si>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</si>
  <si>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</si>
  <si>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</si>
  <si>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</si>
  <si>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</si>
  <si>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</si>
  <si>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</si>
  <si>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</si>
  <si>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</si>
  <si>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</si>
  <si>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</si>
  <si>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</si>
  <si>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</si>
  <si>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</si>
  <si>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</si>
  <si>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</si>
  <si>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</si>
  <si>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</si>
  <si>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</si>
  <si>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</si>
  <si>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</si>
  <si>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</si>
  <si>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</si>
  <si>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</si>
  <si>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</si>
  <si>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</si>
  <si>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</si>
  <si>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</si>
  <si>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</si>
  <si>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</si>
  <si>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</si>
  <si>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</si>
  <si>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</si>
  <si>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</si>
  <si>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</si>
  <si>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</si>
  <si>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</si>
  <si>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</si>
  <si>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</si>
  <si>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</si>
  <si>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</si>
  <si>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</si>
  <si>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</si>
  <si>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</si>
  <si>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</si>
  <si>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</si>
  <si>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</si>
  <si>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</si>
  <si>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</si>
  <si>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</si>
  <si>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</si>
  <si>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</si>
  <si>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</si>
  <si>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</si>
  <si>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</si>
  <si>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</si>
  <si>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</si>
  <si>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</si>
  <si>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</si>
  <si>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</si>
  <si>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</si>
  <si>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</si>
  <si>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</si>
  <si>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</si>
  <si>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</si>
  <si>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</si>
  <si>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</si>
  <si>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</si>
  <si>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</si>
  <si>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</si>
  <si>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</si>
  <si>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</si>
  <si>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</si>
  <si>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</si>
  <si>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</si>
  <si>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</si>
  <si>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</si>
  <si>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</si>
  <si>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</si>
  <si>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</si>
  <si>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</si>
  <si>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</si>
  <si>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</si>
  <si>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</si>
  <si>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</si>
  <si>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</si>
  <si>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</si>
  <si>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</si>
  <si>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</si>
  <si>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</si>
  <si>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</si>
  <si>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</si>
  <si>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</si>
  <si>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</si>
  <si>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</si>
  <si>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</si>
  <si>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</si>
  <si>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</si>
  <si>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</si>
  <si>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</si>
  <si>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</si>
  <si>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</si>
  <si>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</si>
  <si>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</si>
  <si>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</si>
  <si>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</si>
  <si>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</si>
  <si>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</si>
  <si>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</si>
  <si>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</si>
  <si>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</si>
  <si>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</si>
  <si>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</si>
  <si>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</si>
  <si>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</si>
  <si>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</si>
  <si>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</si>
  <si>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</si>
  <si>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</si>
  <si>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</si>
  <si>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</si>
  <si>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</si>
  <si>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</si>
  <si>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</si>
  <si>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</si>
  <si>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</si>
  <si>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</si>
  <si>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</si>
  <si>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</si>
  <si>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</si>
  <si>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</si>
  <si>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</si>
  <si>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</si>
  <si>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</si>
  <si>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</si>
  <si>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</si>
  <si>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</si>
  <si>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</si>
  <si>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</si>
  <si>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</si>
  <si>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</si>
  <si>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</si>
  <si>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</si>
  <si>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</si>
  <si>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</si>
  <si>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</si>
  <si>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</si>
  <si>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</si>
  <si>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</si>
  <si>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</si>
  <si>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</si>
  <si>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</si>
  <si>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</si>
  <si>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</si>
  <si>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</si>
  <si>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</si>
  <si>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</si>
  <si>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</si>
  <si>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</si>
  <si>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</si>
  <si>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</si>
  <si>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</si>
  <si>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</si>
  <si>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</si>
  <si>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</si>
  <si>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Год раскрытия информации: 2022 год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</si>
  <si>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</si>
  <si>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</si>
  <si>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за 2 квартал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</si>
</sst>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7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wrapText="1"/>
    </xf>
    <xf numFmtId="0" fontId="9" fillId="24" borderId="10" xfId="37" applyNumberFormat="1" applyFont="1" applyFill="1" applyBorder="1" applyAlignment="1">
      <alignment horizontal="center" vertical="center"/>
    </xf>
    <xf numFmtId="166" fontId="9" fillId="0" borderId="0" xfId="37" applyNumberFormat="1" applyFont="1" applyAlignment="1">
      <alignment horizontal="left"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4" t="s">
        <v>836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68"/>
      <c r="V4" s="68"/>
    </row>
    <row r="5" spans="1:23" s="5" customFormat="1" ht="18.75" customHeight="1" x14ac:dyDescent="0.3">
      <c r="A5" s="275" t="s">
        <v>870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75" t="s">
        <v>874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65"/>
      <c r="V7" s="65"/>
    </row>
    <row r="8" spans="1:23" x14ac:dyDescent="0.25">
      <c r="A8" s="276" t="s">
        <v>55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77" t="s">
        <v>875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69"/>
      <c r="V10" s="69"/>
    </row>
    <row r="11" spans="1:23" ht="18.75" x14ac:dyDescent="0.3">
      <c r="V11" s="16"/>
    </row>
    <row r="12" spans="1:23" ht="18.75" x14ac:dyDescent="0.25">
      <c r="A12" s="278" t="s">
        <v>900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70"/>
      <c r="V12" s="70"/>
    </row>
    <row r="13" spans="1:23" x14ac:dyDescent="0.25">
      <c r="A13" s="276" t="s">
        <v>135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11"/>
      <c r="V13" s="11"/>
    </row>
    <row r="14" spans="1:23" ht="18.75" x14ac:dyDescent="0.3">
      <c r="A14" s="286"/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68"/>
      <c r="V14" s="68"/>
    </row>
    <row r="15" spans="1:23" ht="84.75" customHeight="1" x14ac:dyDescent="0.25">
      <c r="A15" s="285" t="s">
        <v>52</v>
      </c>
      <c r="B15" s="285" t="s">
        <v>17</v>
      </c>
      <c r="C15" s="285" t="s">
        <v>5</v>
      </c>
      <c r="D15" s="279" t="s">
        <v>847</v>
      </c>
      <c r="E15" s="279" t="s">
        <v>876</v>
      </c>
      <c r="F15" s="279" t="s">
        <v>877</v>
      </c>
      <c r="G15" s="282" t="s">
        <v>878</v>
      </c>
      <c r="H15" s="284"/>
      <c r="I15" s="284"/>
      <c r="J15" s="284"/>
      <c r="K15" s="284"/>
      <c r="L15" s="284"/>
      <c r="M15" s="284"/>
      <c r="N15" s="284"/>
      <c r="O15" s="284"/>
      <c r="P15" s="283"/>
      <c r="Q15" s="279" t="s">
        <v>848</v>
      </c>
      <c r="R15" s="285" t="s">
        <v>829</v>
      </c>
      <c r="S15" s="285"/>
      <c r="T15" s="285" t="s">
        <v>7</v>
      </c>
      <c r="U15" s="5"/>
      <c r="V15" s="5"/>
    </row>
    <row r="16" spans="1:23" ht="69" customHeight="1" x14ac:dyDescent="0.25">
      <c r="A16" s="285"/>
      <c r="B16" s="285"/>
      <c r="C16" s="285"/>
      <c r="D16" s="280"/>
      <c r="E16" s="280"/>
      <c r="F16" s="280"/>
      <c r="G16" s="282" t="s">
        <v>47</v>
      </c>
      <c r="H16" s="283"/>
      <c r="I16" s="282" t="s">
        <v>56</v>
      </c>
      <c r="J16" s="283"/>
      <c r="K16" s="282" t="s">
        <v>57</v>
      </c>
      <c r="L16" s="283"/>
      <c r="M16" s="282" t="s">
        <v>58</v>
      </c>
      <c r="N16" s="283"/>
      <c r="O16" s="282" t="s">
        <v>59</v>
      </c>
      <c r="P16" s="283"/>
      <c r="Q16" s="280"/>
      <c r="R16" s="285" t="s">
        <v>849</v>
      </c>
      <c r="S16" s="285" t="s">
        <v>8</v>
      </c>
      <c r="T16" s="285"/>
    </row>
    <row r="17" spans="1:22" ht="32.25" customHeight="1" x14ac:dyDescent="0.25">
      <c r="A17" s="285"/>
      <c r="B17" s="285"/>
      <c r="C17" s="285"/>
      <c r="D17" s="281"/>
      <c r="E17" s="281"/>
      <c r="F17" s="281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81"/>
      <c r="R17" s="285"/>
      <c r="S17" s="285"/>
      <c r="T17" s="285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903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82" t="s">
        <v>145</v>
      </c>
      <c r="B21" s="284"/>
      <c r="C21" s="283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6" t="s">
        <v>853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128"/>
      <c r="Z4" s="128"/>
      <c r="AA4" s="128"/>
      <c r="AB4" s="128"/>
      <c r="AC4" s="128"/>
    </row>
    <row r="5" spans="1:30" s="19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129"/>
      <c r="Z7" s="129"/>
      <c r="AA7" s="129"/>
      <c r="AB7" s="129"/>
      <c r="AC7" s="129"/>
    </row>
    <row r="8" spans="1:30" x14ac:dyDescent="0.25">
      <c r="A8" s="288" t="s">
        <v>55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8" t="s">
        <v>875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131"/>
      <c r="Z10" s="131"/>
      <c r="AA10" s="131"/>
      <c r="AB10" s="131"/>
      <c r="AC10" s="131"/>
    </row>
    <row r="11" spans="1:30" x14ac:dyDescent="0.25">
      <c r="A11" s="287"/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AC11" s="127"/>
    </row>
    <row r="12" spans="1:30" x14ac:dyDescent="0.25">
      <c r="A12" s="2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0"/>
      <c r="Z12" s="20"/>
      <c r="AA12" s="20"/>
      <c r="AB12" s="132"/>
      <c r="AC12" s="132"/>
    </row>
    <row r="13" spans="1:30" x14ac:dyDescent="0.25">
      <c r="A13" s="288" t="s">
        <v>147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0"/>
      <c r="Z13" s="20"/>
      <c r="AA13" s="20"/>
      <c r="AB13" s="20"/>
      <c r="AC13" s="20"/>
    </row>
    <row r="14" spans="1:30" x14ac:dyDescent="0.25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</row>
    <row r="15" spans="1:30" ht="30.75" customHeight="1" x14ac:dyDescent="0.25">
      <c r="A15" s="290" t="s">
        <v>52</v>
      </c>
      <c r="B15" s="290" t="s">
        <v>17</v>
      </c>
      <c r="C15" s="279" t="s">
        <v>5</v>
      </c>
      <c r="D15" s="290" t="s">
        <v>850</v>
      </c>
      <c r="E15" s="290"/>
      <c r="F15" s="290"/>
      <c r="G15" s="290"/>
      <c r="H15" s="290"/>
      <c r="I15" s="290"/>
      <c r="J15" s="290"/>
      <c r="K15" s="290"/>
      <c r="L15" s="290"/>
      <c r="M15" s="290"/>
      <c r="N15" s="290" t="s">
        <v>829</v>
      </c>
      <c r="O15" s="290"/>
      <c r="P15" s="290"/>
      <c r="Q15" s="290"/>
      <c r="R15" s="290"/>
      <c r="S15" s="290"/>
      <c r="T15" s="290"/>
      <c r="U15" s="290"/>
      <c r="V15" s="290"/>
      <c r="W15" s="290"/>
      <c r="X15" s="290" t="s">
        <v>7</v>
      </c>
    </row>
    <row r="16" spans="1:30" ht="30.75" customHeight="1" x14ac:dyDescent="0.25">
      <c r="A16" s="290"/>
      <c r="B16" s="290"/>
      <c r="C16" s="280"/>
      <c r="D16" s="290" t="s">
        <v>879</v>
      </c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</row>
    <row r="17" spans="1:24" ht="42.75" customHeight="1" x14ac:dyDescent="0.25">
      <c r="A17" s="290"/>
      <c r="B17" s="290"/>
      <c r="C17" s="280"/>
      <c r="D17" s="290" t="s">
        <v>9</v>
      </c>
      <c r="E17" s="290"/>
      <c r="F17" s="290"/>
      <c r="G17" s="290"/>
      <c r="H17" s="290"/>
      <c r="I17" s="290" t="s">
        <v>10</v>
      </c>
      <c r="J17" s="290"/>
      <c r="K17" s="290"/>
      <c r="L17" s="290"/>
      <c r="M17" s="290"/>
      <c r="N17" s="291" t="s">
        <v>20</v>
      </c>
      <c r="O17" s="291"/>
      <c r="P17" s="291" t="s">
        <v>14</v>
      </c>
      <c r="Q17" s="291"/>
      <c r="R17" s="302" t="s">
        <v>51</v>
      </c>
      <c r="S17" s="302"/>
      <c r="T17" s="291" t="s">
        <v>53</v>
      </c>
      <c r="U17" s="291"/>
      <c r="V17" s="291" t="s">
        <v>15</v>
      </c>
      <c r="W17" s="291"/>
      <c r="X17" s="290"/>
    </row>
    <row r="18" spans="1:24" ht="143.25" customHeight="1" x14ac:dyDescent="0.25">
      <c r="A18" s="290"/>
      <c r="B18" s="290"/>
      <c r="C18" s="280"/>
      <c r="D18" s="292" t="s">
        <v>20</v>
      </c>
      <c r="E18" s="292" t="s">
        <v>14</v>
      </c>
      <c r="F18" s="294" t="s">
        <v>51</v>
      </c>
      <c r="G18" s="292" t="s">
        <v>53</v>
      </c>
      <c r="H18" s="292" t="s">
        <v>15</v>
      </c>
      <c r="I18" s="292" t="s">
        <v>16</v>
      </c>
      <c r="J18" s="292" t="s">
        <v>14</v>
      </c>
      <c r="K18" s="294" t="s">
        <v>51</v>
      </c>
      <c r="L18" s="292" t="s">
        <v>53</v>
      </c>
      <c r="M18" s="292" t="s">
        <v>15</v>
      </c>
      <c r="N18" s="291"/>
      <c r="O18" s="291"/>
      <c r="P18" s="291"/>
      <c r="Q18" s="291"/>
      <c r="R18" s="302"/>
      <c r="S18" s="302"/>
      <c r="T18" s="291"/>
      <c r="U18" s="291"/>
      <c r="V18" s="291"/>
      <c r="W18" s="291"/>
      <c r="X18" s="290"/>
    </row>
    <row r="19" spans="1:24" ht="47.25" x14ac:dyDescent="0.25">
      <c r="A19" s="290"/>
      <c r="B19" s="290"/>
      <c r="C19" s="281"/>
      <c r="D19" s="293"/>
      <c r="E19" s="293"/>
      <c r="F19" s="295"/>
      <c r="G19" s="293"/>
      <c r="H19" s="293"/>
      <c r="I19" s="293"/>
      <c r="J19" s="293"/>
      <c r="K19" s="295"/>
      <c r="L19" s="293"/>
      <c r="M19" s="293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90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903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99" t="s">
        <v>145</v>
      </c>
      <c r="B23" s="300"/>
      <c r="C23" s="301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6" t="s">
        <v>837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128"/>
      <c r="X4" s="128"/>
      <c r="Y4" s="128"/>
      <c r="Z4" s="128"/>
      <c r="AA4" s="128"/>
    </row>
    <row r="5" spans="1:28" s="19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129"/>
      <c r="X7" s="129"/>
      <c r="Y7" s="129"/>
      <c r="Z7" s="129"/>
      <c r="AA7" s="129"/>
    </row>
    <row r="8" spans="1:28" x14ac:dyDescent="0.25">
      <c r="A8" s="288" t="s">
        <v>60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8" t="s">
        <v>875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0"/>
      <c r="X12" s="20"/>
      <c r="Y12" s="20"/>
      <c r="Z12" s="132"/>
      <c r="AA12" s="132"/>
    </row>
    <row r="13" spans="1:28" x14ac:dyDescent="0.25">
      <c r="A13" s="288" t="s">
        <v>54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0"/>
      <c r="X13" s="20"/>
      <c r="Y13" s="20"/>
      <c r="Z13" s="20"/>
      <c r="AA13" s="20"/>
    </row>
    <row r="14" spans="1:28" ht="26.25" customHeight="1" x14ac:dyDescent="0.25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86"/>
      <c r="X14" s="86"/>
      <c r="Y14" s="86"/>
      <c r="Z14" s="86"/>
    </row>
    <row r="15" spans="1:28" ht="130.5" customHeight="1" x14ac:dyDescent="0.25">
      <c r="A15" s="279" t="s">
        <v>52</v>
      </c>
      <c r="B15" s="290" t="s">
        <v>17</v>
      </c>
      <c r="C15" s="290" t="s">
        <v>5</v>
      </c>
      <c r="D15" s="279" t="s">
        <v>844</v>
      </c>
      <c r="E15" s="279" t="s">
        <v>881</v>
      </c>
      <c r="F15" s="290" t="s">
        <v>865</v>
      </c>
      <c r="G15" s="290"/>
      <c r="H15" s="299" t="s">
        <v>864</v>
      </c>
      <c r="I15" s="300"/>
      <c r="J15" s="300"/>
      <c r="K15" s="300"/>
      <c r="L15" s="300"/>
      <c r="M15" s="300"/>
      <c r="N15" s="300"/>
      <c r="O15" s="300"/>
      <c r="P15" s="300"/>
      <c r="Q15" s="301"/>
      <c r="R15" s="290" t="s">
        <v>851</v>
      </c>
      <c r="S15" s="290"/>
      <c r="T15" s="303" t="s">
        <v>830</v>
      </c>
      <c r="U15" s="304"/>
      <c r="V15" s="279" t="s">
        <v>7</v>
      </c>
    </row>
    <row r="16" spans="1:28" ht="35.25" customHeight="1" x14ac:dyDescent="0.25">
      <c r="A16" s="280"/>
      <c r="B16" s="290"/>
      <c r="C16" s="290"/>
      <c r="D16" s="280"/>
      <c r="E16" s="280"/>
      <c r="F16" s="291" t="s">
        <v>4</v>
      </c>
      <c r="G16" s="291" t="s">
        <v>13</v>
      </c>
      <c r="H16" s="290" t="s">
        <v>12</v>
      </c>
      <c r="I16" s="290"/>
      <c r="J16" s="290" t="s">
        <v>56</v>
      </c>
      <c r="K16" s="290"/>
      <c r="L16" s="290" t="s">
        <v>880</v>
      </c>
      <c r="M16" s="290"/>
      <c r="N16" s="303" t="s">
        <v>58</v>
      </c>
      <c r="O16" s="304"/>
      <c r="P16" s="303" t="s">
        <v>59</v>
      </c>
      <c r="Q16" s="304"/>
      <c r="R16" s="291" t="s">
        <v>4</v>
      </c>
      <c r="S16" s="291" t="s">
        <v>13</v>
      </c>
      <c r="T16" s="307"/>
      <c r="U16" s="308"/>
      <c r="V16" s="280"/>
    </row>
    <row r="17" spans="1:22" ht="35.25" customHeight="1" x14ac:dyDescent="0.25">
      <c r="A17" s="280"/>
      <c r="B17" s="290"/>
      <c r="C17" s="290"/>
      <c r="D17" s="280"/>
      <c r="E17" s="280"/>
      <c r="F17" s="291"/>
      <c r="G17" s="291"/>
      <c r="H17" s="290"/>
      <c r="I17" s="290"/>
      <c r="J17" s="290"/>
      <c r="K17" s="290"/>
      <c r="L17" s="290"/>
      <c r="M17" s="290"/>
      <c r="N17" s="305"/>
      <c r="O17" s="306"/>
      <c r="P17" s="305"/>
      <c r="Q17" s="306"/>
      <c r="R17" s="291"/>
      <c r="S17" s="291"/>
      <c r="T17" s="305"/>
      <c r="U17" s="306"/>
      <c r="V17" s="280"/>
    </row>
    <row r="18" spans="1:22" ht="65.25" customHeight="1" x14ac:dyDescent="0.25">
      <c r="A18" s="281"/>
      <c r="B18" s="290"/>
      <c r="C18" s="290"/>
      <c r="D18" s="281"/>
      <c r="E18" s="281"/>
      <c r="F18" s="291"/>
      <c r="G18" s="291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91"/>
      <c r="S18" s="291"/>
      <c r="T18" s="120" t="s">
        <v>845</v>
      </c>
      <c r="U18" s="120" t="s">
        <v>8</v>
      </c>
      <c r="V18" s="281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903</v>
      </c>
    </row>
    <row r="21" spans="1:22" x14ac:dyDescent="0.25">
      <c r="A21" s="299" t="s">
        <v>145</v>
      </c>
      <c r="B21" s="300"/>
      <c r="C21" s="301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10" t="s">
        <v>838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</row>
    <row r="5" spans="1:82" s="5" customFormat="1" ht="18.75" customHeight="1" x14ac:dyDescent="0.3">
      <c r="A5" s="275" t="s">
        <v>863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75" t="s">
        <v>861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  <c r="AJ7" s="275"/>
      <c r="AK7" s="275"/>
      <c r="AL7" s="275"/>
      <c r="AM7" s="275"/>
    </row>
    <row r="8" spans="1:82" ht="15.75" customHeight="1" x14ac:dyDescent="0.25">
      <c r="A8" s="309" t="s">
        <v>62</v>
      </c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09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77" t="s">
        <v>855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</row>
    <row r="11" spans="1:82" ht="18.75" x14ac:dyDescent="0.3">
      <c r="AB11" s="16"/>
    </row>
    <row r="12" spans="1:82" ht="18.75" x14ac:dyDescent="0.25">
      <c r="A12" s="278" t="s">
        <v>862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  <c r="AJ12" s="278"/>
      <c r="AK12" s="278"/>
      <c r="AL12" s="278"/>
      <c r="AM12" s="278"/>
    </row>
    <row r="13" spans="1:82" x14ac:dyDescent="0.25">
      <c r="A13" s="276" t="s">
        <v>54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  <c r="AD13" s="276"/>
      <c r="AE13" s="276"/>
      <c r="AF13" s="276"/>
      <c r="AG13" s="276"/>
      <c r="AH13" s="276"/>
      <c r="AI13" s="276"/>
      <c r="AJ13" s="276"/>
      <c r="AK13" s="276"/>
      <c r="AL13" s="276"/>
      <c r="AM13" s="276"/>
    </row>
    <row r="14" spans="1:82" ht="18.75" x14ac:dyDescent="0.3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23" t="s">
        <v>52</v>
      </c>
      <c r="B15" s="326" t="s">
        <v>17</v>
      </c>
      <c r="C15" s="326" t="s">
        <v>5</v>
      </c>
      <c r="D15" s="323" t="s">
        <v>146</v>
      </c>
      <c r="E15" s="327" t="s">
        <v>835</v>
      </c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8"/>
      <c r="Z15" s="328"/>
      <c r="AA15" s="328"/>
      <c r="AB15" s="328"/>
      <c r="AC15" s="328"/>
      <c r="AD15" s="328"/>
      <c r="AE15" s="328"/>
      <c r="AF15" s="328"/>
      <c r="AG15" s="328"/>
      <c r="AH15" s="328"/>
      <c r="AI15" s="328"/>
      <c r="AJ15" s="328"/>
      <c r="AK15" s="328"/>
      <c r="AL15" s="328"/>
      <c r="AM15" s="328"/>
      <c r="AN15" s="328"/>
      <c r="AO15" s="328"/>
      <c r="AP15" s="328"/>
      <c r="AQ15" s="328"/>
      <c r="AR15" s="328"/>
      <c r="AS15" s="328"/>
      <c r="AT15" s="328"/>
      <c r="AU15" s="328"/>
      <c r="AV15" s="328"/>
      <c r="AW15" s="328"/>
      <c r="AX15" s="328"/>
      <c r="AY15" s="328"/>
      <c r="AZ15" s="328"/>
      <c r="BA15" s="328"/>
      <c r="BB15" s="328"/>
      <c r="BC15" s="328"/>
      <c r="BD15" s="328"/>
      <c r="BE15" s="328"/>
      <c r="BF15" s="328"/>
      <c r="BG15" s="328"/>
      <c r="BH15" s="328"/>
      <c r="BI15" s="328"/>
      <c r="BJ15" s="328"/>
      <c r="BK15" s="328"/>
      <c r="BL15" s="328"/>
      <c r="BM15" s="328"/>
      <c r="BN15" s="328"/>
      <c r="BO15" s="328"/>
      <c r="BP15" s="328"/>
      <c r="BQ15" s="328"/>
      <c r="BR15" s="328"/>
      <c r="BS15" s="328"/>
      <c r="BT15" s="328"/>
      <c r="BU15" s="328"/>
      <c r="BV15" s="329"/>
      <c r="BW15" s="313" t="s">
        <v>831</v>
      </c>
      <c r="BX15" s="314"/>
      <c r="BY15" s="314"/>
      <c r="BZ15" s="314"/>
      <c r="CA15" s="314"/>
      <c r="CB15" s="314"/>
      <c r="CC15" s="315"/>
      <c r="CD15" s="285" t="s">
        <v>63</v>
      </c>
    </row>
    <row r="16" spans="1:82" ht="30" customHeight="1" x14ac:dyDescent="0.25">
      <c r="A16" s="324"/>
      <c r="B16" s="326"/>
      <c r="C16" s="326"/>
      <c r="D16" s="324"/>
      <c r="E16" s="330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  <c r="AM16" s="331"/>
      <c r="AN16" s="331"/>
      <c r="AO16" s="331"/>
      <c r="AP16" s="331"/>
      <c r="AQ16" s="331"/>
      <c r="AR16" s="331"/>
      <c r="AS16" s="331"/>
      <c r="AT16" s="331"/>
      <c r="AU16" s="331"/>
      <c r="AV16" s="331"/>
      <c r="AW16" s="331"/>
      <c r="AX16" s="331"/>
      <c r="AY16" s="331"/>
      <c r="AZ16" s="331"/>
      <c r="BA16" s="331"/>
      <c r="BB16" s="331"/>
      <c r="BC16" s="331"/>
      <c r="BD16" s="331"/>
      <c r="BE16" s="331"/>
      <c r="BF16" s="331"/>
      <c r="BG16" s="331"/>
      <c r="BH16" s="331"/>
      <c r="BI16" s="331"/>
      <c r="BJ16" s="331"/>
      <c r="BK16" s="331"/>
      <c r="BL16" s="331"/>
      <c r="BM16" s="331"/>
      <c r="BN16" s="331"/>
      <c r="BO16" s="331"/>
      <c r="BP16" s="331"/>
      <c r="BQ16" s="331"/>
      <c r="BR16" s="331"/>
      <c r="BS16" s="331"/>
      <c r="BT16" s="331"/>
      <c r="BU16" s="331"/>
      <c r="BV16" s="332"/>
      <c r="BW16" s="316"/>
      <c r="BX16" s="317"/>
      <c r="BY16" s="317"/>
      <c r="BZ16" s="317"/>
      <c r="CA16" s="317"/>
      <c r="CB16" s="317"/>
      <c r="CC16" s="318"/>
      <c r="CD16" s="285"/>
    </row>
    <row r="17" spans="1:82" ht="39" customHeight="1" x14ac:dyDescent="0.25">
      <c r="A17" s="324"/>
      <c r="B17" s="326"/>
      <c r="C17" s="326"/>
      <c r="D17" s="324"/>
      <c r="E17" s="312" t="s">
        <v>9</v>
      </c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 t="s">
        <v>10</v>
      </c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6"/>
      <c r="BX17" s="317"/>
      <c r="BY17" s="317"/>
      <c r="BZ17" s="317"/>
      <c r="CA17" s="317"/>
      <c r="CB17" s="317"/>
      <c r="CC17" s="318"/>
      <c r="CD17" s="285"/>
    </row>
    <row r="18" spans="1:82" ht="30" customHeight="1" x14ac:dyDescent="0.25">
      <c r="A18" s="324"/>
      <c r="B18" s="326"/>
      <c r="C18" s="326"/>
      <c r="D18" s="324"/>
      <c r="E18" s="312" t="s">
        <v>12</v>
      </c>
      <c r="F18" s="312"/>
      <c r="G18" s="312"/>
      <c r="H18" s="312"/>
      <c r="I18" s="312"/>
      <c r="J18" s="312"/>
      <c r="K18" s="312"/>
      <c r="L18" s="312" t="s">
        <v>56</v>
      </c>
      <c r="M18" s="312"/>
      <c r="N18" s="312"/>
      <c r="O18" s="312"/>
      <c r="P18" s="312"/>
      <c r="Q18" s="312"/>
      <c r="R18" s="312"/>
      <c r="S18" s="312" t="s">
        <v>57</v>
      </c>
      <c r="T18" s="312"/>
      <c r="U18" s="312"/>
      <c r="V18" s="312"/>
      <c r="W18" s="312"/>
      <c r="X18" s="312"/>
      <c r="Y18" s="312"/>
      <c r="Z18" s="312" t="s">
        <v>58</v>
      </c>
      <c r="AA18" s="312"/>
      <c r="AB18" s="312"/>
      <c r="AC18" s="312"/>
      <c r="AD18" s="312"/>
      <c r="AE18" s="312"/>
      <c r="AF18" s="312"/>
      <c r="AG18" s="312" t="s">
        <v>59</v>
      </c>
      <c r="AH18" s="312"/>
      <c r="AI18" s="312"/>
      <c r="AJ18" s="312"/>
      <c r="AK18" s="312"/>
      <c r="AL18" s="312"/>
      <c r="AM18" s="312"/>
      <c r="AN18" s="312" t="s">
        <v>12</v>
      </c>
      <c r="AO18" s="312"/>
      <c r="AP18" s="312"/>
      <c r="AQ18" s="312"/>
      <c r="AR18" s="312"/>
      <c r="AS18" s="312"/>
      <c r="AT18" s="312"/>
      <c r="AU18" s="312" t="s">
        <v>56</v>
      </c>
      <c r="AV18" s="312"/>
      <c r="AW18" s="312"/>
      <c r="AX18" s="312"/>
      <c r="AY18" s="312"/>
      <c r="AZ18" s="312"/>
      <c r="BA18" s="312"/>
      <c r="BB18" s="312" t="s">
        <v>57</v>
      </c>
      <c r="BC18" s="312"/>
      <c r="BD18" s="312"/>
      <c r="BE18" s="312"/>
      <c r="BF18" s="312"/>
      <c r="BG18" s="312"/>
      <c r="BH18" s="312"/>
      <c r="BI18" s="312" t="s">
        <v>58</v>
      </c>
      <c r="BJ18" s="312"/>
      <c r="BK18" s="312"/>
      <c r="BL18" s="312"/>
      <c r="BM18" s="312"/>
      <c r="BN18" s="312"/>
      <c r="BO18" s="312"/>
      <c r="BP18" s="312" t="s">
        <v>59</v>
      </c>
      <c r="BQ18" s="312"/>
      <c r="BR18" s="312"/>
      <c r="BS18" s="312"/>
      <c r="BT18" s="312"/>
      <c r="BU18" s="312"/>
      <c r="BV18" s="312"/>
      <c r="BW18" s="319"/>
      <c r="BX18" s="320"/>
      <c r="BY18" s="320"/>
      <c r="BZ18" s="320"/>
      <c r="CA18" s="320"/>
      <c r="CB18" s="320"/>
      <c r="CC18" s="321"/>
      <c r="CD18" s="285"/>
    </row>
    <row r="19" spans="1:82" ht="96.75" customHeight="1" x14ac:dyDescent="0.25">
      <c r="A19" s="325"/>
      <c r="B19" s="326"/>
      <c r="C19" s="326"/>
      <c r="D19" s="325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85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82" t="s">
        <v>145</v>
      </c>
      <c r="B22" s="284"/>
      <c r="C22" s="283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1" t="s">
        <v>134</v>
      </c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84" customWidth="1"/>
    <col min="2" max="2" width="47.5" style="184" customWidth="1"/>
    <col min="3" max="3" width="16.6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3" width="10.875" style="186" customWidth="1"/>
    <col min="14" max="17" width="10.875" style="187" customWidth="1"/>
    <col min="18" max="18" width="10.875" style="188" customWidth="1"/>
    <col min="19" max="20" width="10.875" style="186" customWidth="1"/>
    <col min="21" max="24" width="10.875" style="187" customWidth="1"/>
    <col min="25" max="25" width="10.875" style="188" customWidth="1"/>
    <col min="26" max="27" width="10.875" style="186" customWidth="1"/>
    <col min="28" max="31" width="10.875" style="187" customWidth="1"/>
    <col min="32" max="32" width="10.875" style="188" customWidth="1"/>
    <col min="33" max="34" width="10.875" style="186" customWidth="1"/>
    <col min="35" max="37" width="10.875" style="187" customWidth="1"/>
    <col min="38" max="38" width="10.875" style="189" customWidth="1"/>
    <col min="39" max="39" width="10.875" style="188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customWidth="1"/>
    <col min="49" max="52" width="10.875" style="187" customWidth="1"/>
    <col min="53" max="53" width="10.875" style="188" customWidth="1"/>
    <col min="54" max="55" width="10.875" style="186" customWidth="1"/>
    <col min="56" max="59" width="10.875" style="187" customWidth="1"/>
    <col min="60" max="60" width="10.875" style="188" customWidth="1"/>
    <col min="61" max="62" width="10.875" style="186" customWidth="1"/>
    <col min="63" max="63" width="12.375" style="187" customWidth="1"/>
    <col min="64" max="66" width="10.875" style="187" customWidth="1"/>
    <col min="67" max="67" width="10.875" style="188" customWidth="1"/>
    <col min="68" max="69" width="10.875" style="186" customWidth="1"/>
    <col min="70" max="73" width="10.875" style="187" customWidth="1"/>
    <col min="74" max="74" width="10.875" style="188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1" spans="1:80" s="192" customFormat="1" ht="18" customHeight="1" x14ac:dyDescent="0.3">
      <c r="D1" s="186"/>
      <c r="E1" s="185"/>
      <c r="F1" s="186"/>
      <c r="G1" s="187"/>
      <c r="H1" s="189"/>
      <c r="I1" s="193"/>
      <c r="J1" s="194"/>
      <c r="K1" s="195"/>
      <c r="L1" s="196"/>
      <c r="M1" s="196"/>
      <c r="N1" s="194"/>
      <c r="O1" s="194"/>
      <c r="P1" s="194"/>
      <c r="Q1" s="194"/>
      <c r="R1" s="195"/>
      <c r="S1" s="186"/>
      <c r="T1" s="196"/>
      <c r="U1" s="194"/>
      <c r="V1" s="194"/>
      <c r="W1" s="194"/>
      <c r="X1" s="197"/>
      <c r="Y1" s="195"/>
      <c r="Z1" s="196"/>
      <c r="AA1" s="196"/>
      <c r="AB1" s="194"/>
      <c r="AC1" s="194"/>
      <c r="AD1" s="194"/>
      <c r="AE1" s="194"/>
      <c r="AF1" s="198"/>
      <c r="AG1" s="196"/>
      <c r="AH1" s="196"/>
      <c r="AI1" s="194"/>
      <c r="AJ1" s="194"/>
      <c r="AK1" s="194"/>
      <c r="AL1" s="193"/>
      <c r="AM1" s="195"/>
      <c r="AN1" s="199"/>
      <c r="AO1" s="196"/>
      <c r="AT1" s="195"/>
      <c r="AU1" s="196"/>
      <c r="AV1" s="196"/>
      <c r="BA1" s="195"/>
      <c r="BB1" s="196"/>
      <c r="BC1" s="196"/>
      <c r="BH1" s="195"/>
      <c r="BI1" s="196"/>
      <c r="BJ1" s="196"/>
      <c r="BO1" s="195"/>
      <c r="BP1" s="196"/>
      <c r="BQ1" s="196"/>
      <c r="BV1" s="195"/>
      <c r="CA1" s="16" t="s">
        <v>883</v>
      </c>
      <c r="CB1" s="191"/>
    </row>
    <row r="2" spans="1:80" ht="18.75" x14ac:dyDescent="0.3">
      <c r="A2" s="350" t="s">
        <v>884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0"/>
      <c r="Z2" s="350"/>
      <c r="AA2" s="350"/>
      <c r="AB2" s="350"/>
      <c r="AC2" s="350"/>
      <c r="AD2" s="350"/>
      <c r="AE2" s="350"/>
      <c r="AF2" s="350"/>
      <c r="AG2" s="350"/>
      <c r="AH2" s="350"/>
      <c r="AI2" s="350"/>
      <c r="AJ2" s="350"/>
      <c r="AK2" s="350"/>
      <c r="AL2" s="350"/>
      <c r="AM2" s="350"/>
      <c r="BZ2" s="192"/>
      <c r="CA2" s="16" t="s">
        <v>885</v>
      </c>
    </row>
    <row r="3" spans="1:80" x14ac:dyDescent="0.25">
      <c r="A3" s="288" t="s">
        <v>886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</row>
    <row r="4" spans="1:80" x14ac:dyDescent="0.25">
      <c r="A4" s="351" t="s">
        <v>901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  <c r="AI4" s="351"/>
      <c r="AJ4" s="351"/>
      <c r="AK4" s="351"/>
      <c r="AL4" s="351"/>
      <c r="AM4" s="351"/>
      <c r="AN4" s="351"/>
      <c r="AO4" s="351"/>
      <c r="AP4" s="351"/>
      <c r="AQ4" s="351"/>
      <c r="AR4" s="351"/>
      <c r="AS4" s="351"/>
      <c r="AT4" s="351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36"/>
      <c r="BN4" s="236"/>
      <c r="BO4" s="236"/>
      <c r="BP4" s="236"/>
      <c r="BQ4" s="236"/>
      <c r="BR4" s="236"/>
      <c r="BS4" s="236"/>
      <c r="BT4" s="236"/>
      <c r="BU4" s="236"/>
      <c r="BV4" s="236"/>
      <c r="BW4" s="236"/>
      <c r="BX4" s="236"/>
      <c r="BY4" s="236"/>
      <c r="BZ4" s="236"/>
      <c r="CA4" s="236"/>
    </row>
    <row r="5" spans="1:80" ht="18" customHeight="1" x14ac:dyDescent="0.25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6"/>
      <c r="BA5" s="236"/>
      <c r="BB5" s="236"/>
      <c r="BC5" s="236"/>
      <c r="BD5" s="236"/>
      <c r="BE5" s="236"/>
      <c r="BF5" s="236"/>
      <c r="BG5" s="236"/>
      <c r="BH5" s="236"/>
      <c r="BI5" s="236"/>
      <c r="BJ5" s="236"/>
      <c r="BK5" s="236"/>
      <c r="BL5" s="236"/>
      <c r="BM5" s="236"/>
      <c r="BN5" s="236"/>
      <c r="BO5" s="236"/>
      <c r="BP5" s="236"/>
      <c r="BQ5" s="236"/>
      <c r="BR5" s="236"/>
      <c r="BS5" s="236"/>
      <c r="BT5" s="236"/>
      <c r="BU5" s="236"/>
      <c r="BV5" s="236"/>
      <c r="BW5" s="236"/>
      <c r="BX5" s="236"/>
      <c r="BY5" s="236"/>
      <c r="BZ5" s="236"/>
      <c r="CA5" s="236"/>
    </row>
    <row r="6" spans="1:80" ht="18.75" x14ac:dyDescent="0.3">
      <c r="AA6" s="200"/>
    </row>
    <row r="7" spans="1:80" ht="56.1" customHeight="1" x14ac:dyDescent="0.25">
      <c r="A7" s="35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  <c r="P7" s="355"/>
      <c r="Q7" s="355"/>
      <c r="R7" s="355"/>
      <c r="S7" s="355"/>
      <c r="T7" s="355"/>
      <c r="U7" s="355"/>
      <c r="V7" s="355"/>
      <c r="W7" s="355"/>
      <c r="X7" s="355"/>
      <c r="Y7" s="355"/>
      <c r="Z7" s="355"/>
      <c r="AA7" s="355"/>
      <c r="AB7" s="355"/>
      <c r="AC7" s="355"/>
      <c r="AD7" s="355"/>
      <c r="AE7" s="355"/>
      <c r="AF7" s="355"/>
      <c r="AG7" s="355"/>
      <c r="AH7" s="355"/>
      <c r="AI7" s="355"/>
      <c r="AJ7" s="355"/>
      <c r="AK7" s="355"/>
      <c r="AL7" s="355"/>
      <c r="AM7" s="355"/>
    </row>
    <row r="8" spans="1:80" x14ac:dyDescent="0.25">
      <c r="A8" s="288" t="s">
        <v>887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</row>
    <row r="9" spans="1:80" s="191" customFormat="1" x14ac:dyDescent="0.25">
      <c r="E9" s="201"/>
      <c r="F9" s="202"/>
      <c r="G9" s="203"/>
      <c r="H9" s="203"/>
      <c r="I9" s="203"/>
      <c r="J9" s="203"/>
      <c r="K9" s="204"/>
      <c r="L9" s="202"/>
      <c r="M9" s="202"/>
      <c r="N9" s="203"/>
      <c r="O9" s="203"/>
      <c r="P9" s="203"/>
      <c r="Q9" s="203"/>
      <c r="R9" s="204"/>
      <c r="S9" s="202"/>
      <c r="T9" s="202"/>
      <c r="U9" s="203"/>
      <c r="V9" s="203"/>
      <c r="W9" s="203"/>
      <c r="X9" s="203"/>
      <c r="Y9" s="204"/>
      <c r="Z9" s="202"/>
      <c r="AA9" s="202"/>
      <c r="AB9" s="203"/>
      <c r="AC9" s="203"/>
      <c r="AD9" s="203"/>
      <c r="AE9" s="203"/>
      <c r="AF9" s="204"/>
      <c r="AG9" s="202"/>
      <c r="AH9" s="202"/>
      <c r="AI9" s="203"/>
      <c r="AJ9" s="203"/>
      <c r="AK9" s="203"/>
      <c r="AL9" s="205"/>
      <c r="AM9" s="204"/>
      <c r="AN9" s="201"/>
      <c r="AO9" s="202"/>
      <c r="AP9" s="202"/>
      <c r="AQ9" s="202"/>
      <c r="AR9" s="203"/>
      <c r="AS9" s="202"/>
      <c r="AT9" s="204"/>
      <c r="AU9" s="206"/>
      <c r="AV9" s="206"/>
      <c r="AW9" s="207"/>
      <c r="AX9" s="207"/>
      <c r="AY9" s="207"/>
      <c r="AZ9" s="207"/>
      <c r="BA9" s="208"/>
      <c r="BB9" s="206"/>
      <c r="BC9" s="206"/>
      <c r="BD9" s="203"/>
      <c r="BE9" s="203"/>
      <c r="BF9" s="203"/>
      <c r="BG9" s="203"/>
      <c r="BH9" s="204"/>
      <c r="BI9" s="202"/>
      <c r="BJ9" s="202"/>
      <c r="BK9" s="203"/>
      <c r="BL9" s="203"/>
      <c r="BM9" s="203"/>
      <c r="BN9" s="203"/>
      <c r="BO9" s="204"/>
      <c r="BP9" s="202"/>
      <c r="BQ9" s="202"/>
      <c r="BR9" s="203"/>
      <c r="BS9" s="203"/>
      <c r="BT9" s="203"/>
      <c r="BU9" s="203"/>
      <c r="BV9" s="204"/>
      <c r="BZ9" s="209"/>
    </row>
    <row r="10" spans="1:80" s="191" customFormat="1" ht="31.5" customHeight="1" x14ac:dyDescent="0.25">
      <c r="A10" s="352" t="s">
        <v>52</v>
      </c>
      <c r="B10" s="326" t="s">
        <v>888</v>
      </c>
      <c r="C10" s="326" t="s">
        <v>5</v>
      </c>
      <c r="D10" s="352" t="s">
        <v>889</v>
      </c>
      <c r="E10" s="342" t="s">
        <v>898</v>
      </c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3"/>
      <c r="AB10" s="343"/>
      <c r="AC10" s="343"/>
      <c r="AD10" s="343"/>
      <c r="AE10" s="343"/>
      <c r="AF10" s="343"/>
      <c r="AG10" s="343"/>
      <c r="AH10" s="343"/>
      <c r="AI10" s="343"/>
      <c r="AJ10" s="343"/>
      <c r="AK10" s="343"/>
      <c r="AL10" s="343"/>
      <c r="AM10" s="343"/>
      <c r="AN10" s="343"/>
      <c r="AO10" s="343"/>
      <c r="AP10" s="343"/>
      <c r="AQ10" s="343"/>
      <c r="AR10" s="343"/>
      <c r="AS10" s="343"/>
      <c r="AT10" s="343"/>
      <c r="AU10" s="343"/>
      <c r="AV10" s="343"/>
      <c r="AW10" s="343"/>
      <c r="AX10" s="343"/>
      <c r="AY10" s="343"/>
      <c r="AZ10" s="343"/>
      <c r="BA10" s="343"/>
      <c r="BB10" s="343"/>
      <c r="BC10" s="343"/>
      <c r="BD10" s="343"/>
      <c r="BE10" s="343"/>
      <c r="BF10" s="343"/>
      <c r="BG10" s="343"/>
      <c r="BH10" s="343"/>
      <c r="BI10" s="343"/>
      <c r="BJ10" s="343"/>
      <c r="BK10" s="343"/>
      <c r="BL10" s="343"/>
      <c r="BM10" s="343"/>
      <c r="BN10" s="343"/>
      <c r="BO10" s="343"/>
      <c r="BP10" s="343"/>
      <c r="BQ10" s="343"/>
      <c r="BR10" s="343"/>
      <c r="BS10" s="343"/>
      <c r="BT10" s="343"/>
      <c r="BU10" s="343"/>
      <c r="BV10" s="344"/>
      <c r="BW10" s="333" t="s">
        <v>890</v>
      </c>
      <c r="BX10" s="334"/>
      <c r="BY10" s="334"/>
      <c r="BZ10" s="335"/>
      <c r="CA10" s="326" t="s">
        <v>7</v>
      </c>
    </row>
    <row r="11" spans="1:80" s="191" customFormat="1" ht="31.35" customHeight="1" x14ac:dyDescent="0.25">
      <c r="A11" s="353"/>
      <c r="B11" s="326"/>
      <c r="C11" s="326"/>
      <c r="D11" s="353"/>
      <c r="E11" s="342" t="s">
        <v>9</v>
      </c>
      <c r="F11" s="343"/>
      <c r="G11" s="343"/>
      <c r="H11" s="343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43"/>
      <c r="W11" s="343"/>
      <c r="X11" s="343"/>
      <c r="Y11" s="343"/>
      <c r="Z11" s="343"/>
      <c r="AA11" s="343"/>
      <c r="AB11" s="343"/>
      <c r="AC11" s="343"/>
      <c r="AD11" s="343"/>
      <c r="AE11" s="343"/>
      <c r="AF11" s="343"/>
      <c r="AG11" s="343"/>
      <c r="AH11" s="343"/>
      <c r="AI11" s="343"/>
      <c r="AJ11" s="343"/>
      <c r="AK11" s="343"/>
      <c r="AL11" s="343"/>
      <c r="AM11" s="344"/>
      <c r="AN11" s="342" t="s">
        <v>10</v>
      </c>
      <c r="AO11" s="343"/>
      <c r="AP11" s="343"/>
      <c r="AQ11" s="343"/>
      <c r="AR11" s="343"/>
      <c r="AS11" s="343"/>
      <c r="AT11" s="343"/>
      <c r="AU11" s="343"/>
      <c r="AV11" s="343"/>
      <c r="AW11" s="343"/>
      <c r="AX11" s="343"/>
      <c r="AY11" s="343"/>
      <c r="AZ11" s="343"/>
      <c r="BA11" s="343"/>
      <c r="BB11" s="343"/>
      <c r="BC11" s="343"/>
      <c r="BD11" s="343"/>
      <c r="BE11" s="343"/>
      <c r="BF11" s="343"/>
      <c r="BG11" s="343"/>
      <c r="BH11" s="343"/>
      <c r="BI11" s="343"/>
      <c r="BJ11" s="343"/>
      <c r="BK11" s="343"/>
      <c r="BL11" s="343"/>
      <c r="BM11" s="343"/>
      <c r="BN11" s="343"/>
      <c r="BO11" s="343"/>
      <c r="BP11" s="343"/>
      <c r="BQ11" s="343"/>
      <c r="BR11" s="343"/>
      <c r="BS11" s="343"/>
      <c r="BT11" s="343"/>
      <c r="BU11" s="343"/>
      <c r="BV11" s="343"/>
      <c r="BW11" s="336"/>
      <c r="BX11" s="337"/>
      <c r="BY11" s="337"/>
      <c r="BZ11" s="338"/>
      <c r="CA11" s="326"/>
      <c r="CB11" s="210"/>
    </row>
    <row r="12" spans="1:80" s="191" customFormat="1" ht="33.6" customHeight="1" x14ac:dyDescent="0.25">
      <c r="A12" s="353"/>
      <c r="B12" s="326"/>
      <c r="C12" s="326"/>
      <c r="D12" s="353"/>
      <c r="E12" s="345" t="s">
        <v>12</v>
      </c>
      <c r="F12" s="346"/>
      <c r="G12" s="346"/>
      <c r="H12" s="346"/>
      <c r="I12" s="346"/>
      <c r="J12" s="346"/>
      <c r="K12" s="347"/>
      <c r="L12" s="345" t="s">
        <v>56</v>
      </c>
      <c r="M12" s="346"/>
      <c r="N12" s="346"/>
      <c r="O12" s="346"/>
      <c r="P12" s="346"/>
      <c r="Q12" s="346"/>
      <c r="R12" s="347"/>
      <c r="S12" s="326" t="s">
        <v>57</v>
      </c>
      <c r="T12" s="326"/>
      <c r="U12" s="326"/>
      <c r="V12" s="326"/>
      <c r="W12" s="326"/>
      <c r="X12" s="326"/>
      <c r="Y12" s="326"/>
      <c r="Z12" s="326" t="s">
        <v>61</v>
      </c>
      <c r="AA12" s="326"/>
      <c r="AB12" s="326"/>
      <c r="AC12" s="326"/>
      <c r="AD12" s="326"/>
      <c r="AE12" s="326"/>
      <c r="AF12" s="326"/>
      <c r="AG12" s="312" t="s">
        <v>59</v>
      </c>
      <c r="AH12" s="312"/>
      <c r="AI12" s="312"/>
      <c r="AJ12" s="312"/>
      <c r="AK12" s="312"/>
      <c r="AL12" s="312"/>
      <c r="AM12" s="312"/>
      <c r="AN12" s="326" t="s">
        <v>12</v>
      </c>
      <c r="AO12" s="326"/>
      <c r="AP12" s="326"/>
      <c r="AQ12" s="326"/>
      <c r="AR12" s="326"/>
      <c r="AS12" s="326"/>
      <c r="AT12" s="326"/>
      <c r="AU12" s="345" t="s">
        <v>56</v>
      </c>
      <c r="AV12" s="346"/>
      <c r="AW12" s="346"/>
      <c r="AX12" s="346"/>
      <c r="AY12" s="346"/>
      <c r="AZ12" s="346"/>
      <c r="BA12" s="347"/>
      <c r="BB12" s="345" t="s">
        <v>57</v>
      </c>
      <c r="BC12" s="346"/>
      <c r="BD12" s="346"/>
      <c r="BE12" s="346"/>
      <c r="BF12" s="346"/>
      <c r="BG12" s="346"/>
      <c r="BH12" s="347"/>
      <c r="BI12" s="345" t="s">
        <v>61</v>
      </c>
      <c r="BJ12" s="346"/>
      <c r="BK12" s="346"/>
      <c r="BL12" s="346"/>
      <c r="BM12" s="346"/>
      <c r="BN12" s="346"/>
      <c r="BO12" s="347"/>
      <c r="BP12" s="342" t="s">
        <v>59</v>
      </c>
      <c r="BQ12" s="343"/>
      <c r="BR12" s="343"/>
      <c r="BS12" s="343"/>
      <c r="BT12" s="343"/>
      <c r="BU12" s="343"/>
      <c r="BV12" s="343"/>
      <c r="BW12" s="339"/>
      <c r="BX12" s="340"/>
      <c r="BY12" s="340"/>
      <c r="BZ12" s="341"/>
      <c r="CA12" s="326"/>
      <c r="CB12" s="210"/>
    </row>
    <row r="13" spans="1:80" s="191" customFormat="1" ht="51.75" customHeight="1" x14ac:dyDescent="0.25">
      <c r="A13" s="353"/>
      <c r="B13" s="326"/>
      <c r="C13" s="326"/>
      <c r="D13" s="353"/>
      <c r="E13" s="211" t="s">
        <v>891</v>
      </c>
      <c r="F13" s="312" t="s">
        <v>892</v>
      </c>
      <c r="G13" s="312"/>
      <c r="H13" s="312"/>
      <c r="I13" s="312"/>
      <c r="J13" s="312"/>
      <c r="K13" s="312"/>
      <c r="L13" s="211" t="s">
        <v>891</v>
      </c>
      <c r="M13" s="312" t="s">
        <v>892</v>
      </c>
      <c r="N13" s="312"/>
      <c r="O13" s="312"/>
      <c r="P13" s="312"/>
      <c r="Q13" s="312"/>
      <c r="R13" s="312"/>
      <c r="S13" s="211" t="s">
        <v>891</v>
      </c>
      <c r="T13" s="312" t="s">
        <v>892</v>
      </c>
      <c r="U13" s="312"/>
      <c r="V13" s="312"/>
      <c r="W13" s="312"/>
      <c r="X13" s="312"/>
      <c r="Y13" s="312"/>
      <c r="Z13" s="211" t="s">
        <v>891</v>
      </c>
      <c r="AA13" s="312" t="s">
        <v>892</v>
      </c>
      <c r="AB13" s="312"/>
      <c r="AC13" s="312"/>
      <c r="AD13" s="312"/>
      <c r="AE13" s="312"/>
      <c r="AF13" s="312"/>
      <c r="AG13" s="211" t="s">
        <v>891</v>
      </c>
      <c r="AH13" s="312" t="s">
        <v>892</v>
      </c>
      <c r="AI13" s="312"/>
      <c r="AJ13" s="312"/>
      <c r="AK13" s="312"/>
      <c r="AL13" s="312"/>
      <c r="AM13" s="312"/>
      <c r="AN13" s="211" t="s">
        <v>891</v>
      </c>
      <c r="AO13" s="312" t="s">
        <v>892</v>
      </c>
      <c r="AP13" s="312"/>
      <c r="AQ13" s="312"/>
      <c r="AR13" s="312"/>
      <c r="AS13" s="312"/>
      <c r="AT13" s="312"/>
      <c r="AU13" s="211" t="s">
        <v>891</v>
      </c>
      <c r="AV13" s="312" t="s">
        <v>892</v>
      </c>
      <c r="AW13" s="312"/>
      <c r="AX13" s="312"/>
      <c r="AY13" s="312"/>
      <c r="AZ13" s="312"/>
      <c r="BA13" s="312"/>
      <c r="BB13" s="211" t="s">
        <v>891</v>
      </c>
      <c r="BC13" s="312" t="s">
        <v>892</v>
      </c>
      <c r="BD13" s="312"/>
      <c r="BE13" s="312"/>
      <c r="BF13" s="312"/>
      <c r="BG13" s="312"/>
      <c r="BH13" s="312"/>
      <c r="BI13" s="211" t="s">
        <v>891</v>
      </c>
      <c r="BJ13" s="312" t="s">
        <v>892</v>
      </c>
      <c r="BK13" s="312"/>
      <c r="BL13" s="312"/>
      <c r="BM13" s="312"/>
      <c r="BN13" s="312"/>
      <c r="BO13" s="312"/>
      <c r="BP13" s="211" t="s">
        <v>891</v>
      </c>
      <c r="BQ13" s="312" t="s">
        <v>892</v>
      </c>
      <c r="BR13" s="312"/>
      <c r="BS13" s="312"/>
      <c r="BT13" s="312"/>
      <c r="BU13" s="312"/>
      <c r="BV13" s="312"/>
      <c r="BW13" s="348" t="s">
        <v>891</v>
      </c>
      <c r="BX13" s="348"/>
      <c r="BY13" s="348" t="s">
        <v>892</v>
      </c>
      <c r="BZ13" s="348"/>
      <c r="CA13" s="326"/>
      <c r="CB13" s="210"/>
    </row>
    <row r="14" spans="1:80" s="191" customFormat="1" ht="66.599999999999994" customHeight="1" x14ac:dyDescent="0.25">
      <c r="A14" s="354"/>
      <c r="B14" s="326"/>
      <c r="C14" s="326"/>
      <c r="D14" s="354"/>
      <c r="E14" s="212" t="s">
        <v>893</v>
      </c>
      <c r="F14" s="212" t="s">
        <v>893</v>
      </c>
      <c r="G14" s="213" t="s">
        <v>2</v>
      </c>
      <c r="H14" s="213" t="s">
        <v>3</v>
      </c>
      <c r="I14" s="213" t="s">
        <v>894</v>
      </c>
      <c r="J14" s="213" t="s">
        <v>1</v>
      </c>
      <c r="K14" s="214" t="s">
        <v>895</v>
      </c>
      <c r="L14" s="212" t="s">
        <v>893</v>
      </c>
      <c r="M14" s="212" t="s">
        <v>893</v>
      </c>
      <c r="N14" s="213" t="s">
        <v>2</v>
      </c>
      <c r="O14" s="213" t="s">
        <v>3</v>
      </c>
      <c r="P14" s="213" t="s">
        <v>894</v>
      </c>
      <c r="Q14" s="213" t="s">
        <v>1</v>
      </c>
      <c r="R14" s="214" t="s">
        <v>895</v>
      </c>
      <c r="S14" s="212" t="s">
        <v>893</v>
      </c>
      <c r="T14" s="212" t="s">
        <v>893</v>
      </c>
      <c r="U14" s="213" t="s">
        <v>2</v>
      </c>
      <c r="V14" s="213" t="s">
        <v>3</v>
      </c>
      <c r="W14" s="213" t="s">
        <v>894</v>
      </c>
      <c r="X14" s="213" t="s">
        <v>1</v>
      </c>
      <c r="Y14" s="214" t="s">
        <v>895</v>
      </c>
      <c r="Z14" s="212" t="s">
        <v>893</v>
      </c>
      <c r="AA14" s="212" t="s">
        <v>893</v>
      </c>
      <c r="AB14" s="213" t="s">
        <v>2</v>
      </c>
      <c r="AC14" s="213" t="s">
        <v>3</v>
      </c>
      <c r="AD14" s="213" t="s">
        <v>894</v>
      </c>
      <c r="AE14" s="213" t="s">
        <v>1</v>
      </c>
      <c r="AF14" s="214" t="s">
        <v>895</v>
      </c>
      <c r="AG14" s="212" t="s">
        <v>893</v>
      </c>
      <c r="AH14" s="212" t="s">
        <v>893</v>
      </c>
      <c r="AI14" s="213" t="s">
        <v>2</v>
      </c>
      <c r="AJ14" s="213" t="s">
        <v>3</v>
      </c>
      <c r="AK14" s="213" t="s">
        <v>894</v>
      </c>
      <c r="AL14" s="213" t="s">
        <v>1</v>
      </c>
      <c r="AM14" s="214" t="s">
        <v>895</v>
      </c>
      <c r="AN14" s="212" t="s">
        <v>893</v>
      </c>
      <c r="AO14" s="212" t="s">
        <v>893</v>
      </c>
      <c r="AP14" s="213" t="s">
        <v>2</v>
      </c>
      <c r="AQ14" s="213" t="s">
        <v>3</v>
      </c>
      <c r="AR14" s="213" t="s">
        <v>894</v>
      </c>
      <c r="AS14" s="213" t="s">
        <v>1</v>
      </c>
      <c r="AT14" s="214" t="s">
        <v>895</v>
      </c>
      <c r="AU14" s="212" t="s">
        <v>893</v>
      </c>
      <c r="AV14" s="212" t="s">
        <v>893</v>
      </c>
      <c r="AW14" s="213" t="s">
        <v>2</v>
      </c>
      <c r="AX14" s="213" t="s">
        <v>3</v>
      </c>
      <c r="AY14" s="213" t="s">
        <v>894</v>
      </c>
      <c r="AZ14" s="213" t="s">
        <v>1</v>
      </c>
      <c r="BA14" s="214" t="s">
        <v>895</v>
      </c>
      <c r="BB14" s="212" t="s">
        <v>893</v>
      </c>
      <c r="BC14" s="212" t="s">
        <v>893</v>
      </c>
      <c r="BD14" s="213" t="s">
        <v>2</v>
      </c>
      <c r="BE14" s="213" t="s">
        <v>3</v>
      </c>
      <c r="BF14" s="213" t="s">
        <v>894</v>
      </c>
      <c r="BG14" s="213" t="s">
        <v>1</v>
      </c>
      <c r="BH14" s="214" t="s">
        <v>895</v>
      </c>
      <c r="BI14" s="212" t="s">
        <v>893</v>
      </c>
      <c r="BJ14" s="212" t="s">
        <v>893</v>
      </c>
      <c r="BK14" s="213" t="s">
        <v>2</v>
      </c>
      <c r="BL14" s="213" t="s">
        <v>3</v>
      </c>
      <c r="BM14" s="213" t="s">
        <v>894</v>
      </c>
      <c r="BN14" s="213" t="s">
        <v>1</v>
      </c>
      <c r="BO14" s="214" t="s">
        <v>895</v>
      </c>
      <c r="BP14" s="212" t="s">
        <v>893</v>
      </c>
      <c r="BQ14" s="212" t="s">
        <v>893</v>
      </c>
      <c r="BR14" s="213" t="s">
        <v>2</v>
      </c>
      <c r="BS14" s="213" t="s">
        <v>3</v>
      </c>
      <c r="BT14" s="213" t="s">
        <v>894</v>
      </c>
      <c r="BU14" s="213" t="s">
        <v>1</v>
      </c>
      <c r="BV14" s="214" t="s">
        <v>895</v>
      </c>
      <c r="BW14" s="215" t="s">
        <v>845</v>
      </c>
      <c r="BX14" s="215" t="s">
        <v>8</v>
      </c>
      <c r="BY14" s="215" t="s">
        <v>845</v>
      </c>
      <c r="BZ14" s="216" t="s">
        <v>8</v>
      </c>
      <c r="CA14" s="326"/>
      <c r="CB14" s="210"/>
    </row>
    <row r="15" spans="1:80" x14ac:dyDescent="0.25">
      <c r="A15" s="217">
        <v>1</v>
      </c>
      <c r="B15" s="217">
        <v>2</v>
      </c>
      <c r="C15" s="217">
        <v>3</v>
      </c>
      <c r="D15" s="217">
        <v>4</v>
      </c>
      <c r="E15" s="218" t="s">
        <v>64</v>
      </c>
      <c r="F15" s="218" t="s">
        <v>65</v>
      </c>
      <c r="G15" s="219" t="s">
        <v>66</v>
      </c>
      <c r="H15" s="219" t="s">
        <v>67</v>
      </c>
      <c r="I15" s="219" t="s">
        <v>68</v>
      </c>
      <c r="J15" s="219" t="s">
        <v>69</v>
      </c>
      <c r="K15" s="220" t="s">
        <v>70</v>
      </c>
      <c r="L15" s="218" t="s">
        <v>71</v>
      </c>
      <c r="M15" s="218" t="s">
        <v>72</v>
      </c>
      <c r="N15" s="219" t="s">
        <v>73</v>
      </c>
      <c r="O15" s="219" t="s">
        <v>74</v>
      </c>
      <c r="P15" s="219" t="s">
        <v>75</v>
      </c>
      <c r="Q15" s="219" t="s">
        <v>76</v>
      </c>
      <c r="R15" s="220" t="s">
        <v>77</v>
      </c>
      <c r="S15" s="218" t="s">
        <v>78</v>
      </c>
      <c r="T15" s="218" t="s">
        <v>79</v>
      </c>
      <c r="U15" s="219" t="s">
        <v>80</v>
      </c>
      <c r="V15" s="219" t="s">
        <v>81</v>
      </c>
      <c r="W15" s="219" t="s">
        <v>82</v>
      </c>
      <c r="X15" s="219" t="s">
        <v>83</v>
      </c>
      <c r="Y15" s="220" t="s">
        <v>84</v>
      </c>
      <c r="Z15" s="218" t="s">
        <v>85</v>
      </c>
      <c r="AA15" s="218" t="s">
        <v>86</v>
      </c>
      <c r="AB15" s="219" t="s">
        <v>87</v>
      </c>
      <c r="AC15" s="219" t="s">
        <v>88</v>
      </c>
      <c r="AD15" s="219" t="s">
        <v>89</v>
      </c>
      <c r="AE15" s="219" t="s">
        <v>90</v>
      </c>
      <c r="AF15" s="220" t="s">
        <v>91</v>
      </c>
      <c r="AG15" s="218" t="s">
        <v>92</v>
      </c>
      <c r="AH15" s="218" t="s">
        <v>93</v>
      </c>
      <c r="AI15" s="219" t="s">
        <v>94</v>
      </c>
      <c r="AJ15" s="219" t="s">
        <v>95</v>
      </c>
      <c r="AK15" s="219" t="s">
        <v>96</v>
      </c>
      <c r="AL15" s="219" t="s">
        <v>97</v>
      </c>
      <c r="AM15" s="220" t="s">
        <v>98</v>
      </c>
      <c r="AN15" s="218" t="s">
        <v>99</v>
      </c>
      <c r="AO15" s="218" t="s">
        <v>100</v>
      </c>
      <c r="AP15" s="219" t="s">
        <v>101</v>
      </c>
      <c r="AQ15" s="219" t="s">
        <v>102</v>
      </c>
      <c r="AR15" s="219" t="s">
        <v>103</v>
      </c>
      <c r="AS15" s="219" t="s">
        <v>104</v>
      </c>
      <c r="AT15" s="220" t="s">
        <v>105</v>
      </c>
      <c r="AU15" s="218" t="s">
        <v>106</v>
      </c>
      <c r="AV15" s="218" t="s">
        <v>107</v>
      </c>
      <c r="AW15" s="219" t="s">
        <v>108</v>
      </c>
      <c r="AX15" s="219" t="s">
        <v>109</v>
      </c>
      <c r="AY15" s="219" t="s">
        <v>896</v>
      </c>
      <c r="AZ15" s="219" t="s">
        <v>110</v>
      </c>
      <c r="BA15" s="220" t="s">
        <v>111</v>
      </c>
      <c r="BB15" s="218" t="s">
        <v>112</v>
      </c>
      <c r="BC15" s="218" t="s">
        <v>113</v>
      </c>
      <c r="BD15" s="219" t="s">
        <v>114</v>
      </c>
      <c r="BE15" s="219" t="s">
        <v>115</v>
      </c>
      <c r="BF15" s="219" t="s">
        <v>116</v>
      </c>
      <c r="BG15" s="219" t="s">
        <v>117</v>
      </c>
      <c r="BH15" s="220" t="s">
        <v>118</v>
      </c>
      <c r="BI15" s="218" t="s">
        <v>119</v>
      </c>
      <c r="BJ15" s="218" t="s">
        <v>120</v>
      </c>
      <c r="BK15" s="219" t="s">
        <v>121</v>
      </c>
      <c r="BL15" s="219" t="s">
        <v>122</v>
      </c>
      <c r="BM15" s="219" t="s">
        <v>123</v>
      </c>
      <c r="BN15" s="219" t="s">
        <v>124</v>
      </c>
      <c r="BO15" s="220" t="s">
        <v>125</v>
      </c>
      <c r="BP15" s="218" t="s">
        <v>126</v>
      </c>
      <c r="BQ15" s="218" t="s">
        <v>127</v>
      </c>
      <c r="BR15" s="219" t="s">
        <v>128</v>
      </c>
      <c r="BS15" s="219" t="s">
        <v>129</v>
      </c>
      <c r="BT15" s="219" t="s">
        <v>130</v>
      </c>
      <c r="BU15" s="219" t="s">
        <v>131</v>
      </c>
      <c r="BV15" s="220" t="s">
        <v>132</v>
      </c>
      <c r="BW15" s="217">
        <v>7</v>
      </c>
      <c r="BX15" s="217">
        <f>BW15+1</f>
        <v>8</v>
      </c>
      <c r="BY15" s="217">
        <f>BX15+1</f>
        <v>9</v>
      </c>
      <c r="BZ15" s="221">
        <f>BY15+1</f>
        <v>10</v>
      </c>
      <c r="CA15" s="217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2">
        <v>0</v>
      </c>
      <c r="E16" s="222">
        <v>0</v>
      </c>
      <c r="F16" s="222">
        <v>41.98</v>
      </c>
      <c r="G16" s="222">
        <v>0</v>
      </c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222">
        <v>0</v>
      </c>
      <c r="O16" s="222">
        <v>0</v>
      </c>
      <c r="P16" s="222">
        <v>0</v>
      </c>
      <c r="Q16" s="222">
        <v>0</v>
      </c>
      <c r="R16" s="222">
        <v>0</v>
      </c>
      <c r="S16" s="222">
        <v>0</v>
      </c>
      <c r="T16" s="222">
        <v>0</v>
      </c>
      <c r="U16" s="222">
        <v>0</v>
      </c>
      <c r="V16" s="222">
        <v>0</v>
      </c>
      <c r="W16" s="222">
        <v>0</v>
      </c>
      <c r="X16" s="222">
        <v>0</v>
      </c>
      <c r="Y16" s="222">
        <v>0</v>
      </c>
      <c r="Z16" s="222">
        <v>0</v>
      </c>
      <c r="AA16" s="222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222">
        <v>41.98</v>
      </c>
      <c r="AI16" s="223">
        <v>0</v>
      </c>
      <c r="AJ16" s="223">
        <v>0</v>
      </c>
      <c r="AK16" s="223">
        <v>0</v>
      </c>
      <c r="AL16" s="223">
        <v>0</v>
      </c>
      <c r="AM16" s="223">
        <v>0</v>
      </c>
      <c r="AN16" s="223">
        <v>0</v>
      </c>
      <c r="AO16" s="223">
        <v>0</v>
      </c>
      <c r="AP16" s="223">
        <v>0</v>
      </c>
      <c r="AQ16" s="223">
        <v>0</v>
      </c>
      <c r="AR16" s="223">
        <v>0</v>
      </c>
      <c r="AS16" s="223">
        <v>0</v>
      </c>
      <c r="AT16" s="223">
        <v>0</v>
      </c>
      <c r="AU16" s="224">
        <v>0</v>
      </c>
      <c r="AV16" s="224">
        <v>0</v>
      </c>
      <c r="AW16" s="224">
        <v>0</v>
      </c>
      <c r="AX16" s="224">
        <v>0</v>
      </c>
      <c r="AY16" s="224">
        <v>0</v>
      </c>
      <c r="AZ16" s="224">
        <v>0</v>
      </c>
      <c r="BA16" s="224">
        <v>0</v>
      </c>
      <c r="BB16" s="224">
        <v>0</v>
      </c>
      <c r="BC16" s="224">
        <v>0</v>
      </c>
      <c r="BD16" s="224">
        <v>0</v>
      </c>
      <c r="BE16" s="224">
        <v>0</v>
      </c>
      <c r="BF16" s="224">
        <v>0</v>
      </c>
      <c r="BG16" s="224">
        <v>0</v>
      </c>
      <c r="BH16" s="224">
        <v>0</v>
      </c>
      <c r="BI16" s="224">
        <v>0</v>
      </c>
      <c r="BJ16" s="224">
        <v>0</v>
      </c>
      <c r="BK16" s="224">
        <v>0</v>
      </c>
      <c r="BL16" s="224">
        <v>0</v>
      </c>
      <c r="BM16" s="224">
        <v>0</v>
      </c>
      <c r="BN16" s="224">
        <v>0</v>
      </c>
      <c r="BO16" s="224">
        <v>0</v>
      </c>
      <c r="BP16" s="224">
        <v>0</v>
      </c>
      <c r="BQ16" s="224">
        <v>0</v>
      </c>
      <c r="BR16" s="224">
        <v>0</v>
      </c>
      <c r="BS16" s="224">
        <v>0</v>
      </c>
      <c r="BT16" s="224">
        <v>0</v>
      </c>
      <c r="BU16" s="224">
        <v>0</v>
      </c>
      <c r="BV16" s="224">
        <v>0</v>
      </c>
      <c r="BW16" s="222">
        <v>0</v>
      </c>
      <c r="BX16" s="222">
        <v>0</v>
      </c>
      <c r="BY16" s="222">
        <f>AO16-AH16</f>
        <v>-41.98</v>
      </c>
      <c r="BZ16" s="225"/>
      <c r="CA16" s="225" t="s">
        <v>902</v>
      </c>
    </row>
    <row r="17" spans="1:79" ht="33.6" customHeight="1" x14ac:dyDescent="0.25">
      <c r="A17" s="226"/>
      <c r="B17" s="227" t="s">
        <v>899</v>
      </c>
      <c r="C17" s="228" t="s">
        <v>897</v>
      </c>
      <c r="D17" s="229">
        <v>0</v>
      </c>
      <c r="E17" s="229">
        <f>SUM(E16)</f>
        <v>0</v>
      </c>
      <c r="F17" s="229">
        <f t="shared" ref="F17:AG17" si="0">SUM(F16)</f>
        <v>41.98</v>
      </c>
      <c r="G17" s="229">
        <f t="shared" si="0"/>
        <v>0</v>
      </c>
      <c r="H17" s="229">
        <f t="shared" si="0"/>
        <v>0</v>
      </c>
      <c r="I17" s="229">
        <f t="shared" si="0"/>
        <v>0</v>
      </c>
      <c r="J17" s="229">
        <f t="shared" si="0"/>
        <v>0</v>
      </c>
      <c r="K17" s="229">
        <f t="shared" si="0"/>
        <v>0</v>
      </c>
      <c r="L17" s="229">
        <f t="shared" si="0"/>
        <v>0</v>
      </c>
      <c r="M17" s="229">
        <f t="shared" si="0"/>
        <v>0</v>
      </c>
      <c r="N17" s="229">
        <f t="shared" si="0"/>
        <v>0</v>
      </c>
      <c r="O17" s="229">
        <f t="shared" si="0"/>
        <v>0</v>
      </c>
      <c r="P17" s="229">
        <f t="shared" si="0"/>
        <v>0</v>
      </c>
      <c r="Q17" s="229">
        <f t="shared" si="0"/>
        <v>0</v>
      </c>
      <c r="R17" s="229">
        <f t="shared" si="0"/>
        <v>0</v>
      </c>
      <c r="S17" s="229">
        <f t="shared" si="0"/>
        <v>0</v>
      </c>
      <c r="T17" s="229">
        <f t="shared" si="0"/>
        <v>0</v>
      </c>
      <c r="U17" s="229">
        <f t="shared" si="0"/>
        <v>0</v>
      </c>
      <c r="V17" s="229">
        <f t="shared" si="0"/>
        <v>0</v>
      </c>
      <c r="W17" s="229">
        <f t="shared" si="0"/>
        <v>0</v>
      </c>
      <c r="X17" s="229">
        <f t="shared" si="0"/>
        <v>0</v>
      </c>
      <c r="Y17" s="229">
        <f t="shared" si="0"/>
        <v>0</v>
      </c>
      <c r="Z17" s="229">
        <f t="shared" si="0"/>
        <v>0</v>
      </c>
      <c r="AA17" s="229">
        <f t="shared" si="0"/>
        <v>0</v>
      </c>
      <c r="AB17" s="229">
        <f t="shared" si="0"/>
        <v>0</v>
      </c>
      <c r="AC17" s="229">
        <f t="shared" si="0"/>
        <v>0</v>
      </c>
      <c r="AD17" s="229">
        <f t="shared" si="0"/>
        <v>0</v>
      </c>
      <c r="AE17" s="229">
        <f t="shared" si="0"/>
        <v>0</v>
      </c>
      <c r="AF17" s="229">
        <f t="shared" si="0"/>
        <v>0</v>
      </c>
      <c r="AG17" s="229">
        <f t="shared" si="0"/>
        <v>0</v>
      </c>
      <c r="AH17" s="229">
        <f>SUM(AH16)</f>
        <v>41.98</v>
      </c>
      <c r="AI17" s="230">
        <v>0</v>
      </c>
      <c r="AJ17" s="230">
        <v>0</v>
      </c>
      <c r="AK17" s="230">
        <v>0</v>
      </c>
      <c r="AL17" s="230">
        <v>0</v>
      </c>
      <c r="AM17" s="230">
        <v>0</v>
      </c>
      <c r="AN17" s="230">
        <v>0</v>
      </c>
      <c r="AO17" s="230">
        <v>0</v>
      </c>
      <c r="AP17" s="230">
        <v>0</v>
      </c>
      <c r="AQ17" s="230">
        <v>0</v>
      </c>
      <c r="AR17" s="230">
        <v>0</v>
      </c>
      <c r="AS17" s="230">
        <v>0</v>
      </c>
      <c r="AT17" s="230">
        <v>0</v>
      </c>
      <c r="AU17" s="230">
        <v>0</v>
      </c>
      <c r="AV17" s="230">
        <v>0</v>
      </c>
      <c r="AW17" s="230">
        <v>0</v>
      </c>
      <c r="AX17" s="230">
        <v>0</v>
      </c>
      <c r="AY17" s="230">
        <v>0</v>
      </c>
      <c r="AZ17" s="230">
        <v>0</v>
      </c>
      <c r="BA17" s="230">
        <v>0</v>
      </c>
      <c r="BB17" s="230">
        <v>0</v>
      </c>
      <c r="BC17" s="230">
        <v>0</v>
      </c>
      <c r="BD17" s="230">
        <v>0</v>
      </c>
      <c r="BE17" s="230">
        <v>0</v>
      </c>
      <c r="BF17" s="230">
        <v>0</v>
      </c>
      <c r="BG17" s="230">
        <v>0</v>
      </c>
      <c r="BH17" s="230">
        <v>0</v>
      </c>
      <c r="BI17" s="230">
        <v>0</v>
      </c>
      <c r="BJ17" s="230">
        <v>0</v>
      </c>
      <c r="BK17" s="230">
        <v>0</v>
      </c>
      <c r="BL17" s="230">
        <v>0</v>
      </c>
      <c r="BM17" s="230">
        <v>0</v>
      </c>
      <c r="BN17" s="230">
        <v>0</v>
      </c>
      <c r="BO17" s="230">
        <v>0</v>
      </c>
      <c r="BP17" s="230">
        <v>0</v>
      </c>
      <c r="BQ17" s="230">
        <v>0</v>
      </c>
      <c r="BR17" s="230">
        <v>0</v>
      </c>
      <c r="BS17" s="230">
        <v>0</v>
      </c>
      <c r="BT17" s="230">
        <v>0</v>
      </c>
      <c r="BU17" s="230">
        <v>0</v>
      </c>
      <c r="BV17" s="230">
        <v>0</v>
      </c>
      <c r="BW17" s="229">
        <v>0</v>
      </c>
      <c r="BX17" s="229">
        <v>0</v>
      </c>
      <c r="BY17" s="229">
        <f>BY16</f>
        <v>-41.98</v>
      </c>
      <c r="BZ17" s="231"/>
      <c r="CA17" s="231"/>
    </row>
    <row r="19" spans="1:79" ht="18" customHeight="1" x14ac:dyDescent="0.25">
      <c r="A19" s="349"/>
      <c r="B19" s="349"/>
      <c r="C19" s="349"/>
      <c r="D19" s="349"/>
      <c r="E19" s="349"/>
      <c r="F19" s="232"/>
      <c r="G19" s="233"/>
      <c r="H19" s="186"/>
    </row>
    <row r="20" spans="1:79" ht="18.75" x14ac:dyDescent="0.25">
      <c r="A20" s="234"/>
      <c r="B20" s="234"/>
      <c r="C20" s="234"/>
      <c r="D20" s="234"/>
      <c r="E20" s="232"/>
      <c r="F20" s="232"/>
      <c r="G20" s="235"/>
      <c r="H20" s="186"/>
    </row>
    <row r="21" spans="1:79" ht="18.75" x14ac:dyDescent="0.25">
      <c r="A21" s="234"/>
      <c r="B21" s="234"/>
      <c r="C21" s="234"/>
      <c r="D21" s="234"/>
      <c r="E21" s="232"/>
      <c r="F21" s="232"/>
      <c r="G21" s="235"/>
      <c r="H21" s="186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tabSelected="1" view="pageBreakPreview" topLeftCell="K1" zoomScale="75" zoomScaleNormal="70" zoomScaleSheetLayoutView="75" workbookViewId="0">
      <selection activeCell="AS21" sqref="AS21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2.5" style="3" customWidth="1"/>
    <col min="5" max="5" width="8.25" style="4" customWidth="1"/>
    <col min="6" max="6" width="6.125" style="4" customWidth="1"/>
    <col min="7" max="7" width="8.875" style="4" bestFit="1" customWidth="1"/>
    <col min="8" max="8" width="7.25" style="4" customWidth="1"/>
    <col min="9" max="9" width="9" style="4" customWidth="1"/>
    <col min="10" max="11" width="6.125" style="4" customWidth="1"/>
    <col min="12" max="12" width="8.875" style="4" bestFit="1" customWidth="1"/>
    <col min="13" max="14" width="6.125" style="4" customWidth="1"/>
    <col min="15" max="15" width="8.375" style="4" customWidth="1"/>
    <col min="16" max="16" width="6.125" style="4" customWidth="1"/>
    <col min="17" max="17" width="8.875" style="4" bestFit="1" customWidth="1"/>
    <col min="18" max="19" width="7.5" style="4" customWidth="1"/>
    <col min="20" max="20" width="9" style="4" customWidth="1"/>
    <col min="21" max="21" width="6.125" style="4" customWidth="1"/>
    <col min="22" max="22" width="8.875" style="4" bestFit="1" customWidth="1"/>
    <col min="23" max="24" width="6.125" style="4" customWidth="1"/>
    <col min="25" max="25" width="8.125" style="3" customWidth="1"/>
    <col min="26" max="26" width="6.125" style="3" customWidth="1"/>
    <col min="27" max="27" width="8.875" style="3" bestFit="1" customWidth="1"/>
    <col min="28" max="29" width="6.125" style="3" customWidth="1"/>
    <col min="30" max="30" width="10.125" style="3" customWidth="1"/>
    <col min="31" max="31" width="8.625" style="3" customWidth="1"/>
    <col min="32" max="32" width="8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0" width="6.125" style="3" customWidth="1"/>
    <col min="51" max="51" width="7.625" style="3" customWidth="1"/>
    <col min="52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6" t="s">
        <v>839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56"/>
      <c r="Z4" s="356"/>
      <c r="AA4" s="356"/>
      <c r="AB4" s="356"/>
      <c r="AC4" s="356"/>
      <c r="AD4" s="356"/>
      <c r="AE4" s="356"/>
      <c r="AF4" s="356"/>
      <c r="AG4" s="356"/>
      <c r="AH4" s="356"/>
      <c r="AI4" s="356"/>
      <c r="AJ4" s="356"/>
      <c r="AK4" s="356"/>
      <c r="AL4" s="356"/>
      <c r="AM4" s="356"/>
      <c r="AN4" s="356"/>
      <c r="AO4" s="356"/>
      <c r="AP4" s="356"/>
      <c r="AQ4" s="356"/>
      <c r="AR4" s="356"/>
      <c r="AS4" s="356"/>
      <c r="AT4" s="356"/>
      <c r="AU4" s="356"/>
      <c r="AV4" s="356"/>
      <c r="AW4" s="356"/>
      <c r="AX4" s="356"/>
      <c r="AY4" s="356"/>
      <c r="AZ4" s="356"/>
      <c r="BA4" s="356"/>
      <c r="BB4" s="356"/>
      <c r="BC4" s="356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0" t="s">
        <v>909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0"/>
      <c r="AK5" s="360"/>
      <c r="AL5" s="360"/>
      <c r="AM5" s="360"/>
      <c r="AN5" s="360"/>
      <c r="AO5" s="360"/>
      <c r="AP5" s="360"/>
      <c r="AQ5" s="360"/>
      <c r="AR5" s="360"/>
      <c r="AS5" s="360"/>
      <c r="AT5" s="360"/>
      <c r="AU5" s="360"/>
      <c r="AV5" s="360"/>
      <c r="AW5" s="360"/>
      <c r="AX5" s="360"/>
      <c r="AY5" s="360"/>
      <c r="AZ5" s="360"/>
      <c r="BA5" s="360"/>
      <c r="BB5" s="360"/>
      <c r="BC5" s="360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297"/>
      <c r="Z7" s="297"/>
      <c r="AA7" s="297"/>
      <c r="AB7" s="297"/>
      <c r="AC7" s="297"/>
      <c r="AD7" s="297"/>
      <c r="AE7" s="297"/>
      <c r="AF7" s="297"/>
      <c r="AG7" s="297"/>
      <c r="AH7" s="297"/>
      <c r="AI7" s="297"/>
      <c r="AJ7" s="297"/>
      <c r="AK7" s="297"/>
      <c r="AL7" s="297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pans="1:102" s="18" customFormat="1" x14ac:dyDescent="0.25">
      <c r="A8" s="297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spans="1:102" s="18" customFormat="1" x14ac:dyDescent="0.25">
      <c r="A9" s="288" t="s">
        <v>60</v>
      </c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8"/>
      <c r="BA9" s="288"/>
    </row>
    <row r="10" spans="1:102" x14ac:dyDescent="0.25">
      <c r="A10" s="356" t="s">
        <v>906</v>
      </c>
      <c r="B10" s="356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356"/>
      <c r="AE10" s="356"/>
      <c r="AF10" s="356"/>
      <c r="AG10" s="356"/>
      <c r="AH10" s="356"/>
      <c r="AI10" s="356"/>
      <c r="AJ10" s="356"/>
      <c r="AK10" s="356"/>
      <c r="AL10" s="356"/>
      <c r="AM10" s="356"/>
      <c r="AN10" s="356"/>
      <c r="AO10" s="356"/>
      <c r="AP10" s="356"/>
      <c r="AQ10" s="356"/>
      <c r="AR10" s="356"/>
      <c r="AS10" s="356"/>
      <c r="AT10" s="356"/>
      <c r="AU10" s="356"/>
      <c r="AV10" s="356"/>
      <c r="AW10" s="356"/>
      <c r="AX10" s="356"/>
      <c r="AY10" s="356"/>
      <c r="AZ10" s="356"/>
      <c r="BA10" s="356"/>
      <c r="BB10" s="356"/>
      <c r="BC10" s="356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ht="49.5" customHeight="1" x14ac:dyDescent="0.25">
      <c r="A12" s="357" t="s">
        <v>905</v>
      </c>
      <c r="B12" s="357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7"/>
      <c r="S12" s="357"/>
      <c r="T12" s="357"/>
      <c r="U12" s="357"/>
      <c r="V12" s="357"/>
      <c r="W12" s="357"/>
      <c r="X12" s="357"/>
      <c r="Y12" s="357"/>
      <c r="Z12" s="357"/>
      <c r="AA12" s="357"/>
      <c r="AB12" s="357"/>
      <c r="AC12" s="357"/>
      <c r="AD12" s="357"/>
      <c r="AE12" s="357"/>
      <c r="AF12" s="357"/>
      <c r="AG12" s="357"/>
      <c r="AH12" s="357"/>
      <c r="AI12" s="357"/>
      <c r="AJ12" s="357"/>
      <c r="AK12" s="357"/>
      <c r="AL12" s="357"/>
      <c r="AM12" s="357"/>
      <c r="AN12" s="357"/>
      <c r="AO12" s="357"/>
      <c r="AP12" s="357"/>
      <c r="AQ12" s="357"/>
      <c r="AR12" s="357"/>
      <c r="AS12" s="357"/>
      <c r="AT12" s="357"/>
      <c r="AU12" s="357"/>
      <c r="AV12" s="357"/>
      <c r="AW12" s="357"/>
      <c r="AX12" s="357"/>
      <c r="AY12" s="357"/>
      <c r="AZ12" s="357"/>
      <c r="BA12" s="357"/>
      <c r="BB12" s="357"/>
      <c r="BC12" s="35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6" t="s">
        <v>144</v>
      </c>
      <c r="B13" s="356"/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  <c r="W13" s="356"/>
      <c r="X13" s="356"/>
      <c r="Y13" s="356"/>
      <c r="Z13" s="356"/>
      <c r="AA13" s="356"/>
      <c r="AB13" s="356"/>
      <c r="AC13" s="356"/>
      <c r="AD13" s="356"/>
      <c r="AE13" s="356"/>
      <c r="AF13" s="356"/>
      <c r="AG13" s="356"/>
      <c r="AH13" s="356"/>
      <c r="AI13" s="356"/>
      <c r="AJ13" s="356"/>
      <c r="AK13" s="356"/>
      <c r="AL13" s="356"/>
      <c r="AM13" s="356"/>
      <c r="AN13" s="356"/>
      <c r="AO13" s="356"/>
      <c r="AP13" s="356"/>
      <c r="AQ13" s="356"/>
      <c r="AR13" s="356"/>
      <c r="AS13" s="356"/>
      <c r="AT13" s="356"/>
      <c r="AU13" s="356"/>
      <c r="AV13" s="356"/>
      <c r="AW13" s="356"/>
      <c r="AX13" s="356"/>
      <c r="AY13" s="356"/>
      <c r="AZ13" s="356"/>
      <c r="BA13" s="356"/>
      <c r="BB13" s="356"/>
      <c r="BC13" s="356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62"/>
      <c r="B14" s="362"/>
      <c r="C14" s="362"/>
      <c r="D14" s="362"/>
      <c r="E14" s="362"/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62"/>
      <c r="AL14" s="362"/>
      <c r="AM14" s="362"/>
      <c r="AN14" s="362"/>
      <c r="AO14" s="362"/>
      <c r="AP14" s="362"/>
      <c r="AQ14" s="362"/>
      <c r="AR14" s="362"/>
      <c r="AS14" s="362"/>
      <c r="AT14" s="362"/>
      <c r="AU14" s="362"/>
      <c r="AV14" s="362"/>
      <c r="AW14" s="362"/>
      <c r="AX14" s="362"/>
      <c r="AY14" s="362"/>
      <c r="AZ14" s="362"/>
      <c r="BA14" s="362"/>
      <c r="BB14" s="362"/>
      <c r="BC14" s="362"/>
    </row>
    <row r="15" spans="1:102" ht="51.75" customHeight="1" x14ac:dyDescent="0.25">
      <c r="A15" s="290" t="s">
        <v>52</v>
      </c>
      <c r="B15" s="285" t="s">
        <v>17</v>
      </c>
      <c r="C15" s="358" t="s">
        <v>5</v>
      </c>
      <c r="D15" s="285" t="s">
        <v>907</v>
      </c>
      <c r="E15" s="285"/>
      <c r="F15" s="285"/>
      <c r="G15" s="285"/>
      <c r="H15" s="285"/>
      <c r="I15" s="285"/>
      <c r="J15" s="285"/>
      <c r="K15" s="285"/>
      <c r="L15" s="285"/>
      <c r="M15" s="285"/>
      <c r="N15" s="285"/>
      <c r="O15" s="285"/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 t="s">
        <v>908</v>
      </c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</row>
    <row r="16" spans="1:102" ht="51.75" customHeight="1" x14ac:dyDescent="0.25">
      <c r="A16" s="290"/>
      <c r="B16" s="285"/>
      <c r="C16" s="363"/>
      <c r="D16" s="115" t="s">
        <v>9</v>
      </c>
      <c r="E16" s="282" t="s">
        <v>10</v>
      </c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  <c r="Y16" s="284"/>
      <c r="Z16" s="284"/>
      <c r="AA16" s="284"/>
      <c r="AB16" s="284"/>
      <c r="AC16" s="283"/>
      <c r="AD16" s="115" t="s">
        <v>9</v>
      </c>
      <c r="AE16" s="282" t="s">
        <v>10</v>
      </c>
      <c r="AF16" s="284"/>
      <c r="AG16" s="284"/>
      <c r="AH16" s="284"/>
      <c r="AI16" s="284"/>
      <c r="AJ16" s="284"/>
      <c r="AK16" s="284"/>
      <c r="AL16" s="284"/>
      <c r="AM16" s="284"/>
      <c r="AN16" s="284"/>
      <c r="AO16" s="284"/>
      <c r="AP16" s="284"/>
      <c r="AQ16" s="284"/>
      <c r="AR16" s="284"/>
      <c r="AS16" s="284"/>
      <c r="AT16" s="284"/>
      <c r="AU16" s="284"/>
      <c r="AV16" s="284"/>
      <c r="AW16" s="284"/>
      <c r="AX16" s="284"/>
      <c r="AY16" s="284"/>
      <c r="AZ16" s="284"/>
      <c r="BA16" s="284"/>
      <c r="BB16" s="284"/>
      <c r="BC16" s="283"/>
    </row>
    <row r="17" spans="1:97" ht="22.5" customHeight="1" x14ac:dyDescent="0.25">
      <c r="A17" s="290"/>
      <c r="B17" s="285"/>
      <c r="C17" s="363"/>
      <c r="D17" s="358" t="s">
        <v>12</v>
      </c>
      <c r="E17" s="282" t="s">
        <v>12</v>
      </c>
      <c r="F17" s="284"/>
      <c r="G17" s="284"/>
      <c r="H17" s="284"/>
      <c r="I17" s="283"/>
      <c r="J17" s="326" t="s">
        <v>56</v>
      </c>
      <c r="K17" s="326"/>
      <c r="L17" s="326"/>
      <c r="M17" s="326"/>
      <c r="N17" s="326"/>
      <c r="O17" s="326" t="s">
        <v>57</v>
      </c>
      <c r="P17" s="326"/>
      <c r="Q17" s="326"/>
      <c r="R17" s="326"/>
      <c r="S17" s="326"/>
      <c r="T17" s="326" t="s">
        <v>61</v>
      </c>
      <c r="U17" s="326"/>
      <c r="V17" s="326"/>
      <c r="W17" s="326"/>
      <c r="X17" s="326"/>
      <c r="Y17" s="312" t="s">
        <v>59</v>
      </c>
      <c r="Z17" s="312"/>
      <c r="AA17" s="312"/>
      <c r="AB17" s="312"/>
      <c r="AC17" s="312"/>
      <c r="AD17" s="358" t="s">
        <v>12</v>
      </c>
      <c r="AE17" s="282" t="s">
        <v>12</v>
      </c>
      <c r="AF17" s="284"/>
      <c r="AG17" s="284"/>
      <c r="AH17" s="284"/>
      <c r="AI17" s="283"/>
      <c r="AJ17" s="326" t="s">
        <v>56</v>
      </c>
      <c r="AK17" s="326"/>
      <c r="AL17" s="326"/>
      <c r="AM17" s="326"/>
      <c r="AN17" s="326"/>
      <c r="AO17" s="326" t="s">
        <v>57</v>
      </c>
      <c r="AP17" s="326"/>
      <c r="AQ17" s="326"/>
      <c r="AR17" s="326"/>
      <c r="AS17" s="326"/>
      <c r="AT17" s="326" t="s">
        <v>61</v>
      </c>
      <c r="AU17" s="326"/>
      <c r="AV17" s="326"/>
      <c r="AW17" s="326"/>
      <c r="AX17" s="326"/>
      <c r="AY17" s="312" t="s">
        <v>59</v>
      </c>
      <c r="AZ17" s="312"/>
      <c r="BA17" s="312"/>
      <c r="BB17" s="312"/>
      <c r="BC17" s="312"/>
    </row>
    <row r="18" spans="1:97" ht="194.25" customHeight="1" x14ac:dyDescent="0.25">
      <c r="A18" s="290"/>
      <c r="B18" s="285"/>
      <c r="C18" s="359"/>
      <c r="D18" s="359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9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105">
        <v>11.23</v>
      </c>
      <c r="E20" s="105">
        <f>G20+H20+I20</f>
        <v>4.7814999999999994</v>
      </c>
      <c r="F20" s="105">
        <f t="shared" ref="F20" si="0">K20+P20+U20+Z20</f>
        <v>0</v>
      </c>
      <c r="G20" s="105">
        <f>L20+Q20+V20+AA20</f>
        <v>1.7749999999999999</v>
      </c>
      <c r="H20" s="105">
        <f>M20+R20+W20+AB20</f>
        <v>1.1345000000000001</v>
      </c>
      <c r="I20" s="105">
        <f>N20+S20+X20+AC20</f>
        <v>1.8719999999999999</v>
      </c>
      <c r="J20" s="270">
        <f>SUM(K20:O20)</f>
        <v>2.9039999999999999</v>
      </c>
      <c r="K20" s="270">
        <v>0</v>
      </c>
      <c r="L20" s="270">
        <v>1.2809999999999999</v>
      </c>
      <c r="M20" s="270">
        <v>0.315</v>
      </c>
      <c r="N20" s="270">
        <v>1.3080000000000001</v>
      </c>
      <c r="O20" s="270">
        <v>0</v>
      </c>
      <c r="P20" s="270">
        <v>0</v>
      </c>
      <c r="Q20" s="270">
        <v>0.49399999999999999</v>
      </c>
      <c r="R20" s="270">
        <v>0.81950000000000001</v>
      </c>
      <c r="S20" s="270">
        <v>0.56399999999999995</v>
      </c>
      <c r="T20" s="270">
        <v>0</v>
      </c>
      <c r="U20" s="270">
        <v>0</v>
      </c>
      <c r="V20" s="270">
        <v>0</v>
      </c>
      <c r="W20" s="270">
        <v>0</v>
      </c>
      <c r="X20" s="270">
        <v>0</v>
      </c>
      <c r="Y20" s="270">
        <v>0</v>
      </c>
      <c r="Z20" s="270">
        <v>0</v>
      </c>
      <c r="AA20" s="270">
        <v>0</v>
      </c>
      <c r="AB20" s="272">
        <v>0</v>
      </c>
      <c r="AC20" s="270">
        <v>0</v>
      </c>
      <c r="AD20" s="270">
        <v>9.42</v>
      </c>
      <c r="AE20" s="105">
        <f>AJ20+AO20+AT20+AY20</f>
        <v>4.6129999999999995</v>
      </c>
      <c r="AF20" s="105">
        <f t="shared" ref="AF20" si="1">AK20+AP20+AU20+AZ20</f>
        <v>0</v>
      </c>
      <c r="AG20" s="105">
        <v>0</v>
      </c>
      <c r="AH20" s="105">
        <v>0</v>
      </c>
      <c r="AI20" s="105">
        <v>0</v>
      </c>
      <c r="AJ20" s="105">
        <f>AK20+AL20+AM20+AN20</f>
        <v>2.8819999999999997</v>
      </c>
      <c r="AK20" s="105">
        <v>0</v>
      </c>
      <c r="AL20" s="270">
        <v>1.2809999999999999</v>
      </c>
      <c r="AM20" s="270">
        <v>0.315</v>
      </c>
      <c r="AN20" s="105">
        <v>1.286</v>
      </c>
      <c r="AO20" s="105">
        <f>AP20+AQ20+AR20+AS20</f>
        <v>1.7309999999999999</v>
      </c>
      <c r="AP20" s="105">
        <v>0</v>
      </c>
      <c r="AQ20" s="270">
        <v>0.49399999999999999</v>
      </c>
      <c r="AR20" s="105">
        <v>0.69</v>
      </c>
      <c r="AS20" s="105">
        <v>0.54700000000000004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3">
        <f>SUM(BA20:BC20)</f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64" t="s">
        <v>145</v>
      </c>
      <c r="B21" s="365"/>
      <c r="C21" s="366"/>
      <c r="D21" s="139">
        <f>SUM(D20)</f>
        <v>11.23</v>
      </c>
      <c r="E21" s="114">
        <f>SUM(E20)</f>
        <v>4.7814999999999994</v>
      </c>
      <c r="F21" s="114">
        <f t="shared" ref="F21:AD21" si="2">SUM(F20)</f>
        <v>0</v>
      </c>
      <c r="G21" s="114">
        <f t="shared" si="2"/>
        <v>1.7749999999999999</v>
      </c>
      <c r="H21" s="114">
        <f t="shared" si="2"/>
        <v>1.1345000000000001</v>
      </c>
      <c r="I21" s="114">
        <f t="shared" si="2"/>
        <v>1.8719999999999999</v>
      </c>
      <c r="J21" s="114">
        <f t="shared" si="2"/>
        <v>2.9039999999999999</v>
      </c>
      <c r="K21" s="114">
        <f t="shared" si="2"/>
        <v>0</v>
      </c>
      <c r="L21" s="114">
        <f t="shared" si="2"/>
        <v>1.2809999999999999</v>
      </c>
      <c r="M21" s="114">
        <f t="shared" si="2"/>
        <v>0.315</v>
      </c>
      <c r="N21" s="114">
        <f t="shared" si="2"/>
        <v>1.3080000000000001</v>
      </c>
      <c r="O21" s="114">
        <f t="shared" si="2"/>
        <v>0</v>
      </c>
      <c r="P21" s="114">
        <f t="shared" si="2"/>
        <v>0</v>
      </c>
      <c r="Q21" s="114">
        <f t="shared" si="2"/>
        <v>0.49399999999999999</v>
      </c>
      <c r="R21" s="114">
        <f t="shared" si="2"/>
        <v>0.81950000000000001</v>
      </c>
      <c r="S21" s="114">
        <f t="shared" si="2"/>
        <v>0.56399999999999995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271">
        <f t="shared" si="2"/>
        <v>9.42</v>
      </c>
      <c r="AE21" s="114">
        <f t="shared" ref="AE21" si="3">SUM(AE20)</f>
        <v>4.6129999999999995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2.8819999999999997</v>
      </c>
      <c r="AK21" s="114">
        <f t="shared" ref="AK21" si="9">SUM(AK20)</f>
        <v>0</v>
      </c>
      <c r="AL21" s="114">
        <f t="shared" ref="AL21" si="10">SUM(AL20)</f>
        <v>1.2809999999999999</v>
      </c>
      <c r="AM21" s="114">
        <f t="shared" ref="AM21" si="11">SUM(AM20)</f>
        <v>0.315</v>
      </c>
      <c r="AN21" s="114">
        <f t="shared" ref="AN21" si="12">SUM(AN20)</f>
        <v>1.286</v>
      </c>
      <c r="AO21" s="114">
        <f t="shared" ref="AO21" si="13">SUM(AO20)</f>
        <v>1.7309999999999999</v>
      </c>
      <c r="AP21" s="114">
        <f t="shared" ref="AP21" si="14">SUM(AP20)</f>
        <v>0</v>
      </c>
      <c r="AQ21" s="114">
        <f t="shared" ref="AQ21" si="15">SUM(AQ20)</f>
        <v>0.49399999999999999</v>
      </c>
      <c r="AR21" s="114">
        <f t="shared" ref="AR21" si="16">SUM(AR20)</f>
        <v>0.69</v>
      </c>
      <c r="AS21" s="114">
        <f t="shared" ref="AS21" si="17">SUM(AS20)</f>
        <v>0.54700000000000004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273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62"/>
      <c r="C24" s="362"/>
      <c r="D24" s="362"/>
      <c r="E24" s="362"/>
      <c r="F24" s="362"/>
      <c r="G24" s="362"/>
      <c r="H24" s="362"/>
      <c r="I24" s="362"/>
      <c r="J24" s="362"/>
      <c r="K24" s="362"/>
      <c r="L24" s="362"/>
      <c r="M24" s="362"/>
      <c r="N24" s="362"/>
      <c r="O24" s="362"/>
      <c r="P24" s="362"/>
      <c r="Q24" s="362"/>
      <c r="R24" s="362"/>
      <c r="S24" s="362"/>
      <c r="T24" s="362"/>
      <c r="U24" s="362"/>
      <c r="V24" s="362"/>
      <c r="W24" s="362"/>
      <c r="X24" s="362"/>
      <c r="Y24" s="362"/>
      <c r="Z24" s="362"/>
      <c r="AA24" s="362"/>
      <c r="AB24" s="362"/>
    </row>
    <row r="25" spans="1:97" ht="15.75" customHeight="1" x14ac:dyDescent="0.25">
      <c r="A25" s="94"/>
      <c r="B25" s="361"/>
      <c r="C25" s="361"/>
      <c r="D25" s="361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29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1" zoomScale="80" zoomScaleNormal="80" zoomScaleSheetLayoutView="80" workbookViewId="0">
      <selection activeCell="B84" sqref="B84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92" t="s">
        <v>854</v>
      </c>
      <c r="B6" s="392"/>
      <c r="C6" s="392"/>
      <c r="D6" s="392"/>
      <c r="E6" s="392"/>
      <c r="F6" s="392"/>
      <c r="G6" s="392"/>
      <c r="H6" s="392"/>
    </row>
    <row r="7" spans="1:8" ht="41.25" customHeight="1" x14ac:dyDescent="0.25">
      <c r="A7" s="392"/>
      <c r="B7" s="392"/>
      <c r="C7" s="392"/>
      <c r="D7" s="392"/>
      <c r="E7" s="392"/>
      <c r="F7" s="392"/>
      <c r="G7" s="392"/>
      <c r="H7" s="392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94" t="s">
        <v>867</v>
      </c>
      <c r="B11" s="394"/>
      <c r="C11" s="394"/>
      <c r="D11" s="394"/>
      <c r="E11" s="394"/>
      <c r="F11" s="394"/>
      <c r="G11" s="394"/>
      <c r="H11" s="394"/>
    </row>
    <row r="12" spans="1:8" x14ac:dyDescent="0.25">
      <c r="A12" s="393" t="s">
        <v>868</v>
      </c>
      <c r="B12" s="393"/>
      <c r="C12" s="393"/>
      <c r="D12" s="393"/>
      <c r="E12" s="393"/>
      <c r="F12" s="393"/>
      <c r="G12" s="393"/>
      <c r="H12" s="393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95"/>
      <c r="C14" s="395"/>
      <c r="D14" s="395"/>
      <c r="E14" s="395"/>
      <c r="F14" s="395"/>
      <c r="G14" s="395"/>
      <c r="H14" s="395"/>
    </row>
    <row r="15" spans="1:8" x14ac:dyDescent="0.25">
      <c r="A15" s="393" t="s">
        <v>245</v>
      </c>
      <c r="B15" s="393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96" t="s">
        <v>246</v>
      </c>
      <c r="B18" s="396"/>
      <c r="C18" s="396"/>
      <c r="D18" s="396"/>
      <c r="E18" s="396"/>
      <c r="F18" s="396"/>
      <c r="G18" s="396"/>
      <c r="H18" s="396"/>
    </row>
    <row r="19" spans="1:10" ht="66" customHeight="1" x14ac:dyDescent="0.25">
      <c r="A19" s="373" t="s">
        <v>148</v>
      </c>
      <c r="B19" s="375" t="s">
        <v>149</v>
      </c>
      <c r="C19" s="377" t="s">
        <v>247</v>
      </c>
      <c r="D19" s="379" t="s">
        <v>869</v>
      </c>
      <c r="E19" s="380"/>
      <c r="F19" s="381" t="s">
        <v>834</v>
      </c>
      <c r="G19" s="380"/>
      <c r="H19" s="368" t="s">
        <v>7</v>
      </c>
    </row>
    <row r="20" spans="1:10" ht="48" customHeight="1" x14ac:dyDescent="0.25">
      <c r="A20" s="374"/>
      <c r="B20" s="376"/>
      <c r="C20" s="378"/>
      <c r="D20" s="146" t="s">
        <v>827</v>
      </c>
      <c r="E20" s="147" t="s">
        <v>904</v>
      </c>
      <c r="F20" s="147" t="s">
        <v>828</v>
      </c>
      <c r="G20" s="146" t="s">
        <v>826</v>
      </c>
      <c r="H20" s="369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82" t="s">
        <v>248</v>
      </c>
      <c r="B22" s="383"/>
      <c r="C22" s="383"/>
      <c r="D22" s="383"/>
      <c r="E22" s="383"/>
      <c r="F22" s="383"/>
      <c r="G22" s="383"/>
      <c r="H22" s="384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38">
        <v>1239.3699999999999</v>
      </c>
      <c r="E23" s="239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40" t="s">
        <v>419</v>
      </c>
      <c r="E24" s="237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40" t="s">
        <v>419</v>
      </c>
      <c r="E25" s="237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40" t="s">
        <v>419</v>
      </c>
      <c r="E26" s="237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40" t="s">
        <v>419</v>
      </c>
      <c r="E27" s="237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40" t="s">
        <v>419</v>
      </c>
      <c r="E28" s="237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40" t="s">
        <v>419</v>
      </c>
      <c r="E29" s="237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40" t="s">
        <v>419</v>
      </c>
      <c r="E30" s="237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40" t="s">
        <v>419</v>
      </c>
      <c r="E31" s="237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40">
        <v>1228.76</v>
      </c>
      <c r="E32" s="237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40" t="s">
        <v>419</v>
      </c>
      <c r="E33" s="237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40" t="s">
        <v>419</v>
      </c>
      <c r="E34" s="237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40" t="s">
        <v>419</v>
      </c>
      <c r="E35" s="237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40" t="s">
        <v>419</v>
      </c>
      <c r="E36" s="237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43">
        <v>10.61</v>
      </c>
      <c r="E37" s="267">
        <v>0.04</v>
      </c>
      <c r="F37" s="268"/>
      <c r="G37" s="269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64">
        <v>1116.51</v>
      </c>
      <c r="E38" s="266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40" t="s">
        <v>419</v>
      </c>
      <c r="E39" s="237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40" t="s">
        <v>419</v>
      </c>
      <c r="E40" s="237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40" t="s">
        <v>419</v>
      </c>
      <c r="E41" s="237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40" t="s">
        <v>419</v>
      </c>
      <c r="E42" s="237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40" t="s">
        <v>419</v>
      </c>
      <c r="E43" s="237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40" t="s">
        <v>419</v>
      </c>
      <c r="E44" s="237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40" t="s">
        <v>419</v>
      </c>
      <c r="E45" s="237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40" t="s">
        <v>419</v>
      </c>
      <c r="E46" s="237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40">
        <v>1116.2</v>
      </c>
      <c r="E47" s="237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40" t="s">
        <v>419</v>
      </c>
      <c r="E48" s="237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40" t="s">
        <v>419</v>
      </c>
      <c r="E49" s="237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40" t="s">
        <v>419</v>
      </c>
      <c r="E50" s="237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40" t="s">
        <v>419</v>
      </c>
      <c r="E51" s="237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40">
        <v>0.31</v>
      </c>
      <c r="E52" s="237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40">
        <v>702.54</v>
      </c>
      <c r="E53" s="237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40" t="s">
        <v>419</v>
      </c>
      <c r="E54" s="237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40">
        <v>700.6</v>
      </c>
      <c r="E55" s="237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40">
        <v>700.6</v>
      </c>
      <c r="E56" s="237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40" t="s">
        <v>419</v>
      </c>
      <c r="E57" s="237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40">
        <v>700.6</v>
      </c>
      <c r="E58" s="237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40" t="s">
        <v>419</v>
      </c>
      <c r="E59" s="237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40">
        <v>0.8</v>
      </c>
      <c r="E60" s="237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40">
        <v>1.1499999999999999</v>
      </c>
      <c r="E61" s="237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40" t="s">
        <v>419</v>
      </c>
      <c r="E62" s="237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40" t="s">
        <v>419</v>
      </c>
      <c r="E63" s="237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40">
        <v>308.37</v>
      </c>
      <c r="E64" s="237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40" t="s">
        <v>419</v>
      </c>
      <c r="E65" s="237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40">
        <v>3.22</v>
      </c>
      <c r="E66" s="237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40">
        <v>10.94</v>
      </c>
      <c r="E67" s="237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40">
        <v>47.72</v>
      </c>
      <c r="E68" s="237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40">
        <v>2.0699999999999998</v>
      </c>
      <c r="E69" s="237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40">
        <v>0.02</v>
      </c>
      <c r="E70" s="237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40" t="s">
        <v>419</v>
      </c>
      <c r="E71" s="237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40">
        <v>0.02</v>
      </c>
      <c r="E72" s="237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40">
        <v>8.6999999999999993</v>
      </c>
      <c r="E73" s="237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40" t="s">
        <v>419</v>
      </c>
      <c r="E74" s="237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40">
        <v>8.3800000000000008</v>
      </c>
      <c r="E75" s="237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43">
        <v>0.31</v>
      </c>
      <c r="E76" s="248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64">
        <v>32.93</v>
      </c>
      <c r="E77" s="239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40">
        <v>1.79</v>
      </c>
      <c r="E78" s="237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40">
        <v>31.14</v>
      </c>
      <c r="E79" s="237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65" t="s">
        <v>419</v>
      </c>
      <c r="E80" s="248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41">
        <v>122.86</v>
      </c>
      <c r="E81" s="239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40" t="s">
        <v>419</v>
      </c>
      <c r="E82" s="237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40" t="s">
        <v>419</v>
      </c>
      <c r="E83" s="237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40" t="s">
        <v>419</v>
      </c>
      <c r="E84" s="237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40" t="s">
        <v>419</v>
      </c>
      <c r="E85" s="237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40" t="s">
        <v>419</v>
      </c>
      <c r="E86" s="237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40" t="s">
        <v>419</v>
      </c>
      <c r="E87" s="237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40" t="s">
        <v>419</v>
      </c>
      <c r="E88" s="237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40" t="s">
        <v>419</v>
      </c>
      <c r="E89" s="237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40">
        <v>112.56</v>
      </c>
      <c r="E90" s="237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40" t="s">
        <v>419</v>
      </c>
      <c r="E91" s="237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40" t="s">
        <v>419</v>
      </c>
      <c r="E92" s="237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40" t="s">
        <v>419</v>
      </c>
      <c r="E93" s="237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40" t="s">
        <v>419</v>
      </c>
      <c r="E94" s="237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40">
        <v>10.3</v>
      </c>
      <c r="E95" s="237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40">
        <v>-67.650000000000006</v>
      </c>
      <c r="E96" s="237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40">
        <v>86.32</v>
      </c>
      <c r="E97" s="237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40" t="s">
        <v>419</v>
      </c>
      <c r="E98" s="237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40" t="s">
        <v>419</v>
      </c>
      <c r="E99" s="237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40">
        <v>78</v>
      </c>
      <c r="E100" s="237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40">
        <v>78</v>
      </c>
      <c r="E101" s="237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40">
        <v>8.32</v>
      </c>
      <c r="E102" s="237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40">
        <v>153.97</v>
      </c>
      <c r="E103" s="237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40">
        <v>4.03</v>
      </c>
      <c r="E104" s="237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40">
        <v>10.52</v>
      </c>
      <c r="E105" s="237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40">
        <v>131.5</v>
      </c>
      <c r="E106" s="237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40">
        <v>131.5</v>
      </c>
      <c r="E107" s="237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40">
        <v>7.93</v>
      </c>
      <c r="E108" s="237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40">
        <v>55.21</v>
      </c>
      <c r="E109" s="237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40" t="s">
        <v>419</v>
      </c>
      <c r="E110" s="237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40" t="s">
        <v>419</v>
      </c>
      <c r="E111" s="237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40" t="s">
        <v>419</v>
      </c>
      <c r="E112" s="237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40" t="s">
        <v>419</v>
      </c>
      <c r="E113" s="237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40" t="s">
        <v>419</v>
      </c>
      <c r="E114" s="237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40" t="s">
        <v>419</v>
      </c>
      <c r="E115" s="237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40" t="s">
        <v>419</v>
      </c>
      <c r="E116" s="237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40" t="s">
        <v>419</v>
      </c>
      <c r="E117" s="237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40">
        <v>44.91</v>
      </c>
      <c r="E118" s="237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40" t="s">
        <v>419</v>
      </c>
      <c r="E119" s="237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40" t="s">
        <v>419</v>
      </c>
      <c r="E120" s="237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40" t="s">
        <v>419</v>
      </c>
      <c r="E121" s="237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40" t="s">
        <v>419</v>
      </c>
      <c r="E122" s="237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40">
        <v>10.3</v>
      </c>
      <c r="E123" s="237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40">
        <v>11.04</v>
      </c>
      <c r="E124" s="237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40" t="s">
        <v>419</v>
      </c>
      <c r="E125" s="237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40" t="s">
        <v>419</v>
      </c>
      <c r="E126" s="237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40" t="s">
        <v>419</v>
      </c>
      <c r="E127" s="237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40" t="s">
        <v>419</v>
      </c>
      <c r="E128" s="237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40" t="s">
        <v>419</v>
      </c>
      <c r="E129" s="237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40" t="s">
        <v>419</v>
      </c>
      <c r="E130" s="237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40" t="s">
        <v>419</v>
      </c>
      <c r="E131" s="237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40" t="s">
        <v>419</v>
      </c>
      <c r="E132" s="237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40">
        <v>11.04</v>
      </c>
      <c r="E133" s="237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40" t="s">
        <v>419</v>
      </c>
      <c r="E134" s="237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40" t="s">
        <v>419</v>
      </c>
      <c r="E135" s="237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40" t="s">
        <v>419</v>
      </c>
      <c r="E136" s="237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40" t="s">
        <v>419</v>
      </c>
      <c r="E137" s="237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40" t="s">
        <v>419</v>
      </c>
      <c r="E138" s="237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40">
        <v>44.17</v>
      </c>
      <c r="E139" s="237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40" t="s">
        <v>419</v>
      </c>
      <c r="E140" s="237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40" t="s">
        <v>419</v>
      </c>
      <c r="E141" s="237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40" t="s">
        <v>419</v>
      </c>
      <c r="E142" s="237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40" t="s">
        <v>419</v>
      </c>
      <c r="E143" s="237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40" t="s">
        <v>419</v>
      </c>
      <c r="E144" s="237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40" t="s">
        <v>419</v>
      </c>
      <c r="E145" s="237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40" t="s">
        <v>419</v>
      </c>
      <c r="E146" s="237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40" t="s">
        <v>419</v>
      </c>
      <c r="E147" s="237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40">
        <v>44.17</v>
      </c>
      <c r="E148" s="237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40" t="s">
        <v>419</v>
      </c>
      <c r="E149" s="237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40" t="s">
        <v>419</v>
      </c>
      <c r="E150" s="237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40" t="s">
        <v>419</v>
      </c>
      <c r="E151" s="237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40" t="s">
        <v>419</v>
      </c>
      <c r="E152" s="237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40" t="s">
        <v>419</v>
      </c>
      <c r="E153" s="237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40">
        <v>44.17</v>
      </c>
      <c r="E154" s="237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40">
        <v>41.98</v>
      </c>
      <c r="E155" s="237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40" t="s">
        <v>419</v>
      </c>
      <c r="E156" s="237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40" t="s">
        <v>419</v>
      </c>
      <c r="E157" s="237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43">
        <v>2.19</v>
      </c>
      <c r="E158" s="248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64" t="s">
        <v>419</v>
      </c>
      <c r="E159" s="239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40">
        <v>67.790000000000006</v>
      </c>
      <c r="E160" s="237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40" t="s">
        <v>419</v>
      </c>
      <c r="E161" s="237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40" t="s">
        <v>419</v>
      </c>
      <c r="E162" s="237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40" t="s">
        <v>419</v>
      </c>
      <c r="E163" s="237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40" t="s">
        <v>419</v>
      </c>
      <c r="E164" s="237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40" t="s">
        <v>419</v>
      </c>
      <c r="E165" s="237" t="s">
        <v>419</v>
      </c>
      <c r="F165" s="78"/>
      <c r="G165" s="78"/>
      <c r="H165" s="79"/>
      <c r="I165" s="24"/>
    </row>
    <row r="166" spans="1:9" s="25" customFormat="1" ht="16.5" thickBot="1" x14ac:dyDescent="0.3">
      <c r="A166" s="382" t="s">
        <v>428</v>
      </c>
      <c r="B166" s="383"/>
      <c r="C166" s="383"/>
      <c r="D166" s="383"/>
      <c r="E166" s="383"/>
      <c r="F166" s="383"/>
      <c r="G166" s="383"/>
      <c r="H166" s="384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41">
        <v>1310.3</v>
      </c>
      <c r="E167" s="242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40" t="s">
        <v>419</v>
      </c>
      <c r="E168" s="237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40" t="s">
        <v>419</v>
      </c>
      <c r="E169" s="237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40" t="s">
        <v>419</v>
      </c>
      <c r="E170" s="237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40" t="s">
        <v>419</v>
      </c>
      <c r="E171" s="237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40" t="s">
        <v>419</v>
      </c>
      <c r="E172" s="237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40" t="s">
        <v>419</v>
      </c>
      <c r="E173" s="237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40" t="s">
        <v>419</v>
      </c>
      <c r="E174" s="237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40" t="s">
        <v>419</v>
      </c>
      <c r="E175" s="237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40">
        <v>1297.57</v>
      </c>
      <c r="E176" s="237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40" t="s">
        <v>419</v>
      </c>
      <c r="E177" s="237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40" t="s">
        <v>419</v>
      </c>
      <c r="E178" s="237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40" t="s">
        <v>419</v>
      </c>
      <c r="E179" s="237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40" t="s">
        <v>419</v>
      </c>
      <c r="E180" s="237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40" t="s">
        <v>419</v>
      </c>
      <c r="E181" s="237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40" t="s">
        <v>419</v>
      </c>
      <c r="E182" s="237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40" t="s">
        <v>419</v>
      </c>
      <c r="E183" s="237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40">
        <v>12.73</v>
      </c>
      <c r="E184" s="237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40">
        <v>1274.69</v>
      </c>
      <c r="E185" s="237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40" t="s">
        <v>419</v>
      </c>
      <c r="E186" s="237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40">
        <v>773.46</v>
      </c>
      <c r="E187" s="237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40">
        <v>773.46</v>
      </c>
      <c r="E188" s="237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40" t="s">
        <v>419</v>
      </c>
      <c r="E189" s="237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40" t="s">
        <v>419</v>
      </c>
      <c r="E190" s="237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40" t="s">
        <v>419</v>
      </c>
      <c r="E191" s="237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40">
        <v>340.44</v>
      </c>
      <c r="E192" s="237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40" t="s">
        <v>419</v>
      </c>
      <c r="E193" s="237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40">
        <v>22.75</v>
      </c>
      <c r="E194" s="237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40">
        <v>7.59</v>
      </c>
      <c r="E195" s="237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40">
        <v>24.26</v>
      </c>
      <c r="E196" s="237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40">
        <v>5.72</v>
      </c>
      <c r="E197" s="237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40">
        <v>2.0499999999999998</v>
      </c>
      <c r="E198" s="237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40">
        <v>13.19</v>
      </c>
      <c r="E199" s="237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40">
        <v>10</v>
      </c>
      <c r="E200" s="237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40" t="s">
        <v>419</v>
      </c>
      <c r="E201" s="237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40">
        <v>80.95</v>
      </c>
      <c r="E202" s="237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40" t="s">
        <v>419</v>
      </c>
      <c r="E203" s="237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40" t="s">
        <v>419</v>
      </c>
      <c r="E204" s="237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40" t="s">
        <v>419</v>
      </c>
      <c r="E205" s="237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40" t="s">
        <v>419</v>
      </c>
      <c r="E206" s="237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40" t="s">
        <v>419</v>
      </c>
      <c r="E207" s="237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40" t="s">
        <v>419</v>
      </c>
      <c r="E208" s="237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40" t="s">
        <v>419</v>
      </c>
      <c r="E209" s="237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40">
        <v>49.98</v>
      </c>
      <c r="E210" s="237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40">
        <v>49.98</v>
      </c>
      <c r="E211" s="237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40" t="s">
        <v>419</v>
      </c>
      <c r="E212" s="237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40" t="s">
        <v>419</v>
      </c>
      <c r="E213" s="237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40" t="s">
        <v>419</v>
      </c>
      <c r="E214" s="237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40">
        <v>49.98</v>
      </c>
      <c r="E215" s="237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40" t="s">
        <v>419</v>
      </c>
      <c r="E216" s="237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40" t="s">
        <v>419</v>
      </c>
      <c r="E217" s="237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40" t="s">
        <v>419</v>
      </c>
      <c r="E218" s="237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40" t="s">
        <v>419</v>
      </c>
      <c r="E219" s="237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40" t="s">
        <v>419</v>
      </c>
      <c r="E220" s="237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40" t="s">
        <v>419</v>
      </c>
      <c r="E221" s="237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40">
        <v>43.45</v>
      </c>
      <c r="E222" s="237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40" t="s">
        <v>419</v>
      </c>
      <c r="E223" s="237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40">
        <v>41.88</v>
      </c>
      <c r="E224" s="237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40">
        <v>41.88</v>
      </c>
      <c r="E225" s="237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40" t="s">
        <v>419</v>
      </c>
      <c r="E226" s="237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40" t="s">
        <v>419</v>
      </c>
      <c r="E227" s="237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40" t="s">
        <v>419</v>
      </c>
      <c r="E228" s="237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40" t="s">
        <v>419</v>
      </c>
      <c r="E229" s="237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40" t="s">
        <v>419</v>
      </c>
      <c r="E230" s="237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40" t="s">
        <v>419</v>
      </c>
      <c r="E231" s="237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40" t="s">
        <v>419</v>
      </c>
      <c r="E232" s="237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40" t="s">
        <v>419</v>
      </c>
      <c r="E233" s="237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40">
        <v>1.57</v>
      </c>
      <c r="E234" s="237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40">
        <v>44.23</v>
      </c>
      <c r="E235" s="237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40">
        <v>44.23</v>
      </c>
      <c r="E236" s="237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40">
        <v>44.23</v>
      </c>
      <c r="E237" s="237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40" t="s">
        <v>419</v>
      </c>
      <c r="E238" s="237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40" t="s">
        <v>419</v>
      </c>
      <c r="E239" s="237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40" t="s">
        <v>419</v>
      </c>
      <c r="E240" s="237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40" t="s">
        <v>419</v>
      </c>
      <c r="E241" s="237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40">
        <v>35.61</v>
      </c>
      <c r="E242" s="237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40">
        <v>-49.98</v>
      </c>
      <c r="E243" s="237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40">
        <v>-49.98</v>
      </c>
      <c r="E244" s="237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40" t="s">
        <v>419</v>
      </c>
      <c r="E245" s="237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40">
        <v>-0.78</v>
      </c>
      <c r="E246" s="237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40">
        <v>-2.36</v>
      </c>
      <c r="E247" s="237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40">
        <v>1.57</v>
      </c>
      <c r="E248" s="237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40" t="s">
        <v>419</v>
      </c>
      <c r="E249" s="237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40">
        <v>-15.15</v>
      </c>
      <c r="E250" s="237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40">
        <v>1029.32</v>
      </c>
      <c r="E251" s="237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43">
        <v>1044.47</v>
      </c>
      <c r="E252" s="248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38" t="s">
        <v>419</v>
      </c>
      <c r="E253" s="239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40">
        <v>92.62</v>
      </c>
      <c r="E254" s="237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40" t="s">
        <v>419</v>
      </c>
      <c r="E255" s="237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40" t="s">
        <v>419</v>
      </c>
      <c r="E256" s="237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40" t="s">
        <v>419</v>
      </c>
      <c r="E257" s="237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40" t="s">
        <v>419</v>
      </c>
      <c r="E258" s="237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40" t="s">
        <v>419</v>
      </c>
      <c r="E259" s="237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40" t="s">
        <v>419</v>
      </c>
      <c r="E260" s="237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40" t="s">
        <v>419</v>
      </c>
      <c r="E261" s="237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40" t="s">
        <v>419</v>
      </c>
      <c r="E262" s="237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40" t="s">
        <v>419</v>
      </c>
      <c r="E263" s="237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40" t="s">
        <v>419</v>
      </c>
      <c r="E264" s="237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40" t="s">
        <v>419</v>
      </c>
      <c r="E265" s="237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40" t="s">
        <v>419</v>
      </c>
      <c r="E266" s="237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40" t="s">
        <v>419</v>
      </c>
      <c r="E267" s="237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40" t="s">
        <v>419</v>
      </c>
      <c r="E268" s="237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40" t="s">
        <v>419</v>
      </c>
      <c r="E269" s="237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40" t="s">
        <v>419</v>
      </c>
      <c r="E270" s="237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40" t="s">
        <v>419</v>
      </c>
      <c r="E271" s="237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40" t="s">
        <v>419</v>
      </c>
      <c r="E272" s="237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40" t="s">
        <v>419</v>
      </c>
      <c r="E273" s="237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40" t="s">
        <v>419</v>
      </c>
      <c r="E274" s="237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40" t="s">
        <v>419</v>
      </c>
      <c r="E275" s="237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40" t="s">
        <v>419</v>
      </c>
      <c r="E276" s="237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40" t="s">
        <v>419</v>
      </c>
      <c r="E277" s="237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40" t="s">
        <v>419</v>
      </c>
      <c r="E278" s="237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40" t="s">
        <v>419</v>
      </c>
      <c r="E279" s="237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40" t="s">
        <v>419</v>
      </c>
      <c r="E280" s="237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40">
        <v>86.94</v>
      </c>
      <c r="E281" s="237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40" t="s">
        <v>419</v>
      </c>
      <c r="E282" s="237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40">
        <v>78.849999999999994</v>
      </c>
      <c r="E283" s="237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40" t="s">
        <v>419</v>
      </c>
      <c r="E284" s="237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40" t="s">
        <v>419</v>
      </c>
      <c r="E285" s="237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40">
        <v>45.38</v>
      </c>
      <c r="E286" s="237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40">
        <v>45.21</v>
      </c>
      <c r="E287" s="237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40" t="s">
        <v>419</v>
      </c>
      <c r="E288" s="237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40">
        <v>0.17</v>
      </c>
      <c r="E289" s="237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40" t="s">
        <v>419</v>
      </c>
      <c r="E290" s="237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40" t="s">
        <v>419</v>
      </c>
      <c r="E291" s="237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40" t="s">
        <v>419</v>
      </c>
      <c r="E292" s="237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40">
        <v>8.15</v>
      </c>
      <c r="E293" s="237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40" t="s">
        <v>419</v>
      </c>
      <c r="E294" s="237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40" t="s">
        <v>419</v>
      </c>
      <c r="E295" s="237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40" t="s">
        <v>419</v>
      </c>
      <c r="E296" s="237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40">
        <v>6.36</v>
      </c>
      <c r="E297" s="237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40" t="s">
        <v>419</v>
      </c>
      <c r="E298" s="237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40" t="s">
        <v>419</v>
      </c>
      <c r="E299" s="237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40" t="s">
        <v>419</v>
      </c>
      <c r="E300" s="237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40" t="s">
        <v>419</v>
      </c>
      <c r="E301" s="237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40" t="s">
        <v>419</v>
      </c>
      <c r="E302" s="237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40">
        <v>18.96</v>
      </c>
      <c r="E303" s="237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40" t="s">
        <v>419</v>
      </c>
      <c r="E304" s="237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40">
        <v>0.88</v>
      </c>
      <c r="E305" s="237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40" t="s">
        <v>419</v>
      </c>
      <c r="E306" s="237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40" t="s">
        <v>419</v>
      </c>
      <c r="E307" s="237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40" t="s">
        <v>419</v>
      </c>
      <c r="E308" s="237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40" t="s">
        <v>419</v>
      </c>
      <c r="E309" s="237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40" t="s">
        <v>419</v>
      </c>
      <c r="E310" s="237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40" t="s">
        <v>419</v>
      </c>
      <c r="E311" s="237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40" t="s">
        <v>419</v>
      </c>
      <c r="E312" s="237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40">
        <v>0.88</v>
      </c>
      <c r="E313" s="237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40" t="s">
        <v>419</v>
      </c>
      <c r="E314" s="237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40" t="s">
        <v>419</v>
      </c>
      <c r="E315" s="237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40" t="s">
        <v>419</v>
      </c>
      <c r="E316" s="237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44" t="s">
        <v>419</v>
      </c>
      <c r="E317" s="237" t="s">
        <v>419</v>
      </c>
      <c r="F317" s="78"/>
      <c r="G317" s="78"/>
      <c r="H317" s="79"/>
      <c r="I317" s="24"/>
    </row>
    <row r="318" spans="1:9" s="25" customFormat="1" ht="16.5" thickBot="1" x14ac:dyDescent="0.3">
      <c r="A318" s="382" t="s">
        <v>672</v>
      </c>
      <c r="B318" s="383"/>
      <c r="C318" s="383"/>
      <c r="D318" s="383"/>
      <c r="E318" s="383"/>
      <c r="F318" s="383"/>
      <c r="G318" s="383"/>
      <c r="H318" s="384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37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37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37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37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37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37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37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37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37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37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37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37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37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37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37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62">
        <v>36</v>
      </c>
      <c r="F367" s="75"/>
      <c r="G367" s="75"/>
      <c r="H367" s="263"/>
    </row>
    <row r="368" spans="1:8" x14ac:dyDescent="0.25">
      <c r="A368" s="385" t="s">
        <v>766</v>
      </c>
      <c r="B368" s="386"/>
      <c r="C368" s="386"/>
      <c r="D368" s="386"/>
      <c r="E368" s="386"/>
      <c r="F368" s="386"/>
      <c r="G368" s="386"/>
      <c r="H368" s="387"/>
    </row>
    <row r="369" spans="1:8" ht="16.5" thickBot="1" x14ac:dyDescent="0.3">
      <c r="A369" s="388"/>
      <c r="B369" s="389"/>
      <c r="C369" s="389"/>
      <c r="D369" s="389"/>
      <c r="E369" s="389"/>
      <c r="F369" s="389"/>
      <c r="G369" s="389"/>
      <c r="H369" s="390"/>
    </row>
    <row r="370" spans="1:8" ht="67.5" customHeight="1" x14ac:dyDescent="0.25">
      <c r="A370" s="373" t="s">
        <v>148</v>
      </c>
      <c r="B370" s="375" t="s">
        <v>149</v>
      </c>
      <c r="C370" s="377" t="s">
        <v>247</v>
      </c>
      <c r="D370" s="379" t="str">
        <f>D19</f>
        <v>Отчетный 2020 год</v>
      </c>
      <c r="E370" s="380"/>
      <c r="F370" s="381" t="s">
        <v>834</v>
      </c>
      <c r="G370" s="380"/>
      <c r="H370" s="368" t="s">
        <v>7</v>
      </c>
    </row>
    <row r="371" spans="1:8" ht="47.25" x14ac:dyDescent="0.25">
      <c r="A371" s="374"/>
      <c r="B371" s="376"/>
      <c r="C371" s="378"/>
      <c r="D371" s="146" t="s">
        <v>827</v>
      </c>
      <c r="E371" s="147" t="s">
        <v>10</v>
      </c>
      <c r="F371" s="147" t="s">
        <v>828</v>
      </c>
      <c r="G371" s="146" t="s">
        <v>826</v>
      </c>
      <c r="H371" s="369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70" t="s">
        <v>767</v>
      </c>
      <c r="B373" s="371"/>
      <c r="C373" s="156" t="s">
        <v>846</v>
      </c>
      <c r="D373" s="241">
        <v>41.98</v>
      </c>
      <c r="E373" s="245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40">
        <v>41.98</v>
      </c>
      <c r="E374" s="245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40">
        <v>41.98</v>
      </c>
      <c r="E375" s="245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40">
        <v>41.98</v>
      </c>
      <c r="E376" s="245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46">
        <v>0</v>
      </c>
      <c r="E377" s="237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46">
        <v>0</v>
      </c>
      <c r="E378" s="237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46">
        <v>0</v>
      </c>
      <c r="E379" s="237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46">
        <v>0</v>
      </c>
      <c r="E380" s="237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46">
        <v>0</v>
      </c>
      <c r="E381" s="237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46">
        <v>0</v>
      </c>
      <c r="E382" s="237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46">
        <v>0</v>
      </c>
      <c r="E383" s="237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46">
        <v>0</v>
      </c>
      <c r="E384" s="237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46">
        <v>0</v>
      </c>
      <c r="E385" s="237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46">
        <v>0</v>
      </c>
      <c r="E386" s="237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46">
        <v>0</v>
      </c>
      <c r="E387" s="237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46">
        <v>0</v>
      </c>
      <c r="E388" s="237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46">
        <v>41.98</v>
      </c>
      <c r="E389" s="237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46" t="s">
        <v>419</v>
      </c>
      <c r="E390" s="237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46" t="s">
        <v>419</v>
      </c>
      <c r="E391" s="237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46" t="s">
        <v>419</v>
      </c>
      <c r="E392" s="237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46" t="s">
        <v>419</v>
      </c>
      <c r="E393" s="237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46" t="s">
        <v>419</v>
      </c>
      <c r="E394" s="237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46" t="s">
        <v>419</v>
      </c>
      <c r="E395" s="237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46" t="s">
        <v>419</v>
      </c>
      <c r="E396" s="237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46" t="s">
        <v>419</v>
      </c>
      <c r="E397" s="237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46" t="s">
        <v>419</v>
      </c>
      <c r="E398" s="237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46" t="s">
        <v>419</v>
      </c>
      <c r="E399" s="237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46" t="s">
        <v>419</v>
      </c>
      <c r="E400" s="237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46" t="s">
        <v>419</v>
      </c>
      <c r="E401" s="237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46" t="s">
        <v>419</v>
      </c>
      <c r="E402" s="237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46" t="s">
        <v>419</v>
      </c>
      <c r="E403" s="237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46" t="s">
        <v>419</v>
      </c>
      <c r="E404" s="237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46" t="s">
        <v>419</v>
      </c>
      <c r="E405" s="237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46" t="s">
        <v>419</v>
      </c>
      <c r="E406" s="237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46" t="s">
        <v>419</v>
      </c>
      <c r="E407" s="237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46" t="s">
        <v>419</v>
      </c>
      <c r="E408" s="237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46" t="s">
        <v>419</v>
      </c>
      <c r="E409" s="237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46" t="s">
        <v>419</v>
      </c>
      <c r="E410" s="237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46" t="s">
        <v>419</v>
      </c>
      <c r="E411" s="237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46" t="s">
        <v>419</v>
      </c>
      <c r="E412" s="237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46" t="s">
        <v>419</v>
      </c>
      <c r="E413" s="237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46" t="s">
        <v>419</v>
      </c>
      <c r="E414" s="237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46" t="s">
        <v>419</v>
      </c>
      <c r="E415" s="237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46" t="s">
        <v>419</v>
      </c>
      <c r="E416" s="237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46" t="s">
        <v>419</v>
      </c>
      <c r="E417" s="237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46" t="s">
        <v>419</v>
      </c>
      <c r="E418" s="237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46" t="s">
        <v>419</v>
      </c>
      <c r="E419" s="237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46" t="s">
        <v>419</v>
      </c>
      <c r="E420" s="237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46" t="s">
        <v>419</v>
      </c>
      <c r="E421" s="237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46" t="s">
        <v>419</v>
      </c>
      <c r="E422" s="237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46" t="s">
        <v>419</v>
      </c>
      <c r="E423" s="237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46" t="s">
        <v>419</v>
      </c>
      <c r="E424" s="237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46" t="s">
        <v>419</v>
      </c>
      <c r="E425" s="237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46" t="s">
        <v>419</v>
      </c>
      <c r="E426" s="237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46" t="s">
        <v>419</v>
      </c>
      <c r="E427" s="237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46" t="s">
        <v>419</v>
      </c>
      <c r="E428" s="237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46" t="s">
        <v>419</v>
      </c>
      <c r="E429" s="237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46" t="s">
        <v>419</v>
      </c>
      <c r="E430" s="237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46" t="s">
        <v>419</v>
      </c>
      <c r="E431" s="237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46" t="s">
        <v>419</v>
      </c>
      <c r="E432" s="237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46" t="s">
        <v>419</v>
      </c>
      <c r="E433" s="237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46" t="s">
        <v>419</v>
      </c>
      <c r="E434" s="237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46" t="s">
        <v>419</v>
      </c>
      <c r="E435" s="237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46" t="s">
        <v>419</v>
      </c>
      <c r="E436" s="237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46" t="s">
        <v>419</v>
      </c>
      <c r="E437" s="237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46" t="s">
        <v>419</v>
      </c>
      <c r="E438" s="237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46" t="s">
        <v>419</v>
      </c>
      <c r="E439" s="237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47" t="s">
        <v>419</v>
      </c>
      <c r="E440" s="248" t="s">
        <v>419</v>
      </c>
      <c r="F440" s="249" t="s">
        <v>419</v>
      </c>
      <c r="G440" s="249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56" t="s">
        <v>419</v>
      </c>
      <c r="E441" s="237" t="s">
        <v>419</v>
      </c>
      <c r="F441" s="173" t="s">
        <v>419</v>
      </c>
      <c r="G441" s="255" t="s">
        <v>419</v>
      </c>
      <c r="H441" s="252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57" t="s">
        <v>419</v>
      </c>
      <c r="E442" s="253" t="s">
        <v>419</v>
      </c>
      <c r="F442" s="254" t="s">
        <v>419</v>
      </c>
      <c r="G442" s="258" t="s">
        <v>419</v>
      </c>
      <c r="H442" s="259"/>
    </row>
    <row r="443" spans="1:8" x14ac:dyDescent="0.25">
      <c r="A443" s="152" t="s">
        <v>328</v>
      </c>
      <c r="B443" s="26" t="s">
        <v>321</v>
      </c>
      <c r="C443" s="176" t="s">
        <v>419</v>
      </c>
      <c r="D443" s="250" t="s">
        <v>419</v>
      </c>
      <c r="E443" s="242" t="s">
        <v>419</v>
      </c>
      <c r="F443" s="251" t="s">
        <v>419</v>
      </c>
      <c r="G443" s="251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46" t="s">
        <v>419</v>
      </c>
      <c r="E444" s="237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46" t="s">
        <v>419</v>
      </c>
      <c r="E445" s="237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46" t="s">
        <v>419</v>
      </c>
      <c r="E446" s="237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46" t="s">
        <v>419</v>
      </c>
      <c r="E447" s="237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46" t="s">
        <v>419</v>
      </c>
      <c r="E448" s="237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46" t="s">
        <v>419</v>
      </c>
      <c r="E449" s="237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46" t="s">
        <v>419</v>
      </c>
      <c r="E450" s="237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57" t="s">
        <v>419</v>
      </c>
      <c r="E451" s="248" t="s">
        <v>419</v>
      </c>
      <c r="F451" s="249" t="s">
        <v>419</v>
      </c>
      <c r="G451" s="249" t="s">
        <v>419</v>
      </c>
      <c r="H451" s="56"/>
    </row>
    <row r="452" spans="1:8" x14ac:dyDescent="0.25">
      <c r="A452" s="181"/>
      <c r="B452" s="57"/>
      <c r="C452" s="58"/>
      <c r="D452" s="58"/>
      <c r="E452" s="260"/>
      <c r="F452" s="260"/>
      <c r="G452" s="261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72" t="s">
        <v>820</v>
      </c>
      <c r="B455" s="372"/>
      <c r="C455" s="372"/>
      <c r="D455" s="372"/>
      <c r="E455" s="372"/>
      <c r="F455" s="372"/>
      <c r="G455" s="372"/>
      <c r="H455" s="372"/>
    </row>
    <row r="456" spans="1:8" x14ac:dyDescent="0.25">
      <c r="A456" s="372" t="s">
        <v>821</v>
      </c>
      <c r="B456" s="372"/>
      <c r="C456" s="372"/>
      <c r="D456" s="372"/>
      <c r="E456" s="372"/>
      <c r="F456" s="372"/>
      <c r="G456" s="372"/>
      <c r="H456" s="372"/>
    </row>
    <row r="457" spans="1:8" x14ac:dyDescent="0.25">
      <c r="A457" s="372" t="s">
        <v>822</v>
      </c>
      <c r="B457" s="372"/>
      <c r="C457" s="372"/>
      <c r="D457" s="372"/>
      <c r="E457" s="372"/>
      <c r="F457" s="372"/>
      <c r="G457" s="372"/>
      <c r="H457" s="372"/>
    </row>
    <row r="458" spans="1:8" x14ac:dyDescent="0.25">
      <c r="A458" s="391" t="s">
        <v>823</v>
      </c>
      <c r="B458" s="391"/>
      <c r="C458" s="391"/>
      <c r="D458" s="391"/>
      <c r="E458" s="391"/>
      <c r="F458" s="391"/>
      <c r="G458" s="391"/>
      <c r="H458" s="391"/>
    </row>
    <row r="459" spans="1:8" x14ac:dyDescent="0.25">
      <c r="A459" s="367" t="s">
        <v>824</v>
      </c>
      <c r="B459" s="367"/>
      <c r="C459" s="367"/>
      <c r="D459" s="367"/>
      <c r="E459" s="367"/>
      <c r="F459" s="367"/>
      <c r="G459" s="367"/>
      <c r="H459" s="367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2022-08-12T04:31:28Z</dcterms:modified>
</cp:coreProperties>
</file>