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rp.vostok-electra.ru\Orb\Отделы\БУХГАЛТЕРИЯ\ОТЧЕТНОСТЬ\ИНВЕСТКА\15.10.2025\"/>
    </mc:Choice>
  </mc:AlternateContent>
  <bookViews>
    <workbookView xWindow="0" yWindow="0" windowWidth="22260" windowHeight="12645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Print_Area" localSheetId="0">Лист1!$A$1:$I$98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E84" i="1"/>
  <c r="F84" i="1"/>
  <c r="G84" i="1"/>
  <c r="H84" i="1"/>
  <c r="I84" i="1"/>
  <c r="C84" i="1"/>
  <c r="C67" i="1" s="1"/>
  <c r="E67" i="1"/>
  <c r="F67" i="1"/>
  <c r="G67" i="1"/>
  <c r="H67" i="1"/>
  <c r="D67" i="1"/>
  <c r="I92" i="1" l="1"/>
  <c r="I91" i="1"/>
  <c r="H90" i="1"/>
  <c r="H89" i="1" s="1"/>
  <c r="G90" i="1"/>
  <c r="G89" i="1" s="1"/>
  <c r="F90" i="1"/>
  <c r="F89" i="1" s="1"/>
  <c r="E90" i="1"/>
  <c r="E89" i="1" s="1"/>
  <c r="C89" i="1"/>
  <c r="C25" i="2"/>
  <c r="C24" i="2"/>
  <c r="C23" i="2"/>
  <c r="C22" i="2"/>
  <c r="C21" i="2"/>
  <c r="C20" i="2"/>
  <c r="G19" i="2"/>
  <c r="F19" i="2"/>
  <c r="E19" i="2"/>
  <c r="D19" i="2"/>
  <c r="C19" i="2" s="1"/>
  <c r="C18" i="2"/>
  <c r="G17" i="2"/>
  <c r="F17" i="2"/>
  <c r="E17" i="2"/>
  <c r="D17" i="2"/>
  <c r="C17" i="2" s="1"/>
  <c r="C16" i="2"/>
  <c r="C15" i="2"/>
  <c r="C14" i="2"/>
  <c r="C13" i="2"/>
  <c r="C12" i="2"/>
  <c r="C11" i="2"/>
  <c r="C10" i="2"/>
  <c r="G9" i="2"/>
  <c r="F9" i="2"/>
  <c r="F8" i="2" s="1"/>
  <c r="E9" i="2"/>
  <c r="E8" i="2" s="1"/>
  <c r="D9" i="2"/>
  <c r="G8" i="2"/>
  <c r="C48" i="1"/>
  <c r="H48" i="1"/>
  <c r="G48" i="1"/>
  <c r="F48" i="1"/>
  <c r="E48" i="1"/>
  <c r="C9" i="2" l="1"/>
  <c r="D89" i="1"/>
  <c r="I67" i="1"/>
  <c r="D90" i="1"/>
  <c r="I90" i="1" s="1"/>
  <c r="I89" i="1" s="1"/>
  <c r="D8" i="2"/>
  <c r="C8" i="2" s="1"/>
  <c r="C35" i="1"/>
  <c r="C19" i="1" s="1"/>
  <c r="H53" i="1"/>
  <c r="G53" i="1"/>
  <c r="F53" i="1"/>
  <c r="E53" i="1"/>
  <c r="H44" i="1"/>
  <c r="G44" i="1"/>
  <c r="F44" i="1"/>
  <c r="E44" i="1"/>
  <c r="H28" i="1" l="1"/>
  <c r="G28" i="1"/>
  <c r="F28" i="1"/>
  <c r="E28" i="1"/>
  <c r="H24" i="1"/>
  <c r="G24" i="1"/>
  <c r="F24" i="1"/>
  <c r="E24" i="1"/>
  <c r="F20" i="1"/>
  <c r="G20" i="1"/>
  <c r="H20" i="1"/>
  <c r="E20" i="1"/>
  <c r="F32" i="1"/>
  <c r="G32" i="1"/>
  <c r="H32" i="1"/>
  <c r="E32" i="1"/>
  <c r="F35" i="1"/>
  <c r="G35" i="1"/>
  <c r="H35" i="1"/>
  <c r="E35" i="1"/>
  <c r="D53" i="1"/>
  <c r="I53" i="1" s="1"/>
  <c r="D48" i="1"/>
  <c r="I48" i="1" s="1"/>
  <c r="D47" i="1"/>
  <c r="I47" i="1" s="1"/>
  <c r="D46" i="1"/>
  <c r="I46" i="1" s="1"/>
  <c r="D45" i="1"/>
  <c r="I45" i="1" s="1"/>
  <c r="D44" i="1"/>
  <c r="D34" i="1"/>
  <c r="I34" i="1" s="1"/>
  <c r="D33" i="1"/>
  <c r="I33" i="1" s="1"/>
  <c r="D31" i="1"/>
  <c r="I31" i="1" s="1"/>
  <c r="D30" i="1"/>
  <c r="I30" i="1" s="1"/>
  <c r="D29" i="1"/>
  <c r="I29" i="1" s="1"/>
  <c r="D27" i="1"/>
  <c r="I27" i="1" s="1"/>
  <c r="D26" i="1"/>
  <c r="I26" i="1" s="1"/>
  <c r="D25" i="1"/>
  <c r="I25" i="1" s="1"/>
  <c r="D23" i="1"/>
  <c r="I23" i="1" s="1"/>
  <c r="D22" i="1"/>
  <c r="I22" i="1" s="1"/>
  <c r="D21" i="1"/>
  <c r="I21" i="1" s="1"/>
  <c r="C18" i="1"/>
  <c r="D28" i="1" l="1"/>
  <c r="I28" i="1" s="1"/>
  <c r="D20" i="1"/>
  <c r="I20" i="1" s="1"/>
  <c r="D24" i="1"/>
  <c r="I24" i="1" s="1"/>
  <c r="H19" i="1"/>
  <c r="H18" i="1" s="1"/>
  <c r="G19" i="1"/>
  <c r="G18" i="1" s="1"/>
  <c r="E19" i="1"/>
  <c r="E18" i="1" s="1"/>
  <c r="F19" i="1"/>
  <c r="F18" i="1" s="1"/>
  <c r="D35" i="1"/>
  <c r="D32" i="1"/>
  <c r="I32" i="1" s="1"/>
  <c r="I44" i="1"/>
  <c r="D19" i="1" l="1"/>
  <c r="I19" i="1" s="1"/>
  <c r="I18" i="1" s="1"/>
  <c r="D18" i="1" l="1"/>
</calcChain>
</file>

<file path=xl/sharedStrings.xml><?xml version="1.0" encoding="utf-8"?>
<sst xmlns="http://schemas.openxmlformats.org/spreadsheetml/2006/main" count="238" uniqueCount="131">
  <si>
    <t>Приложение N 14</t>
  </si>
  <si>
    <t>к Приказу Минэнерго России</t>
  </si>
  <si>
    <t xml:space="preserve">                                                    "__" ________ 20__ года</t>
  </si>
  <si>
    <t>N N</t>
  </si>
  <si>
    <t>Наименование объекта</t>
  </si>
  <si>
    <t>Объем финансирования [отчетный год]</t>
  </si>
  <si>
    <t>I кв.</t>
  </si>
  <si>
    <t>II кв.</t>
  </si>
  <si>
    <t>III кв.</t>
  </si>
  <si>
    <t>IV кв.</t>
  </si>
  <si>
    <t>план</t>
  </si>
  <si>
    <t>ВСЕГО,</t>
  </si>
  <si>
    <t>1.</t>
  </si>
  <si>
    <t>Техническое перевооружение и реконструкция</t>
  </si>
  <si>
    <t>1.1.</t>
  </si>
  <si>
    <t>Энергосбережение и повышение энергетической эффективности</t>
  </si>
  <si>
    <t>Объект 1</t>
  </si>
  <si>
    <t>Объект 2</t>
  </si>
  <si>
    <t>...</t>
  </si>
  <si>
    <t>1.2.</t>
  </si>
  <si>
    <t>Создание систем противоаварийной и режимной автоматики</t>
  </si>
  <si>
    <t>1.3.</t>
  </si>
  <si>
    <t>Создание систем телемеханики и связи</t>
  </si>
  <si>
    <t>1.4.</t>
  </si>
  <si>
    <t>Установка устройств регулирования напряжения и компенсации реактивной мощности</t>
  </si>
  <si>
    <t>2.</t>
  </si>
  <si>
    <t>Новое строительство</t>
  </si>
  <si>
    <t>2.1.</t>
  </si>
  <si>
    <t>2.2.</t>
  </si>
  <si>
    <t>Прочее новое строительство</t>
  </si>
  <si>
    <t>в том числе ПТП</t>
  </si>
  <si>
    <t>Справочно:</t>
  </si>
  <si>
    <t>Оплата процентов за привлеченные кредитные ресурсы</t>
  </si>
  <si>
    <t xml:space="preserve">    --------------------------------</t>
  </si>
  <si>
    <t xml:space="preserve">    &lt;1&gt; В ценах отчетного года.</t>
  </si>
  <si>
    <t xml:space="preserve">    &lt;2&gt; План согласно утвержденной инвестиционной программе.</t>
  </si>
  <si>
    <t xml:space="preserve">                         Источники финансирования</t>
  </si>
  <si>
    <t>Источник финансирования</t>
  </si>
  <si>
    <t>Объем финансирования</t>
  </si>
  <si>
    <t>Причины отклонений</t>
  </si>
  <si>
    <t>всего</t>
  </si>
  <si>
    <t>план &lt;1&gt;</t>
  </si>
  <si>
    <t>Собственные средства</t>
  </si>
  <si>
    <t>Прибыль, направляемая на инвестиции:</t>
  </si>
  <si>
    <t>1.1.1.</t>
  </si>
  <si>
    <t>в том числе инвестиционная составляющая в тарифе</t>
  </si>
  <si>
    <t>1.1.2.</t>
  </si>
  <si>
    <t>в том числе прибыль со свободного сектора</t>
  </si>
  <si>
    <t>1.1.3.</t>
  </si>
  <si>
    <t>в том числе от технологического присоединения (для электросетевых компаний)</t>
  </si>
  <si>
    <t>1.1.3.1.</t>
  </si>
  <si>
    <t>в том числе от технологического присоединения генерации</t>
  </si>
  <si>
    <t>1.1.3.2.</t>
  </si>
  <si>
    <t>в том числе от технологического присоединения потребителей</t>
  </si>
  <si>
    <t>Амортизация</t>
  </si>
  <si>
    <t>Возврат НДС</t>
  </si>
  <si>
    <t>Прочие собственные средства</t>
  </si>
  <si>
    <t>1.4.1.</t>
  </si>
  <si>
    <t>в т.ч. Средства от доп. эмиссии акций</t>
  </si>
  <si>
    <t>Привлеченные средства, в т.ч.: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</si>
  <si>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</si>
  <si>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</si>
  <si>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</si>
  <si>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</si>
  <si>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</si>
  <si>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</si>
  <si>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</si>
  <si>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</si>
  <si>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</si>
  <si>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Прочие привлеченные средства</t>
  </si>
  <si>
    <t>N п/п</t>
  </si>
  <si>
    <t>Наименование проекта</t>
  </si>
  <si>
    <t>Ввод мощностей</t>
  </si>
  <si>
    <t>Вывод мощностей</t>
  </si>
  <si>
    <t>МВт, Гкал/час, км, МВА</t>
  </si>
  <si>
    <t>I кв. года N</t>
  </si>
  <si>
    <t>II кв. года N</t>
  </si>
  <si>
    <t>III кв. года N</t>
  </si>
  <si>
    <t>IV кв. года N</t>
  </si>
  <si>
    <t>год N</t>
  </si>
  <si>
    <t>--------------------------------</t>
  </si>
  <si>
    <t>от "24" марта 2010 г. N 114</t>
  </si>
  <si>
    <t xml:space="preserve">             </t>
  </si>
  <si>
    <t>(представляется ежегодно до 15 декабря года, предшествующего плановому)</t>
  </si>
  <si>
    <t>Утверждаю</t>
  </si>
  <si>
    <t>(полпись)</t>
  </si>
  <si>
    <t>М.П.</t>
  </si>
  <si>
    <t>Перечень инвестиционных проектов инвестиционной программы и план их финансирования</t>
  </si>
  <si>
    <t>всего, год 2026</t>
  </si>
  <si>
    <t xml:space="preserve">              инвестиционной программы на год 2026, млн. рублей</t>
  </si>
  <si>
    <t xml:space="preserve">                   </t>
  </si>
  <si>
    <t>План ввода/вывода объектов в году 2026</t>
  </si>
  <si>
    <t>Н/Д</t>
  </si>
  <si>
    <t>1.5.</t>
  </si>
  <si>
    <t>Прочие направления</t>
  </si>
  <si>
    <t>1.5.1.</t>
  </si>
  <si>
    <t>1.5.2.</t>
  </si>
  <si>
    <t>1.5.3.</t>
  </si>
  <si>
    <t>1.5.4.</t>
  </si>
  <si>
    <t>1.5.5.</t>
  </si>
  <si>
    <t>1.5.6.</t>
  </si>
  <si>
    <t>1.5.7.</t>
  </si>
  <si>
    <t>Руководитель организации</t>
  </si>
  <si>
    <t>__________________________Е.П. Бабкина</t>
  </si>
  <si>
    <t>Создание интеллектуальной системы учета электрической энергии (ИСУЭ) в многоквартирных домах в зоне деятельности Гарантирующего поставщика АО «ЭК Восток» на территории Оренбургской области</t>
  </si>
  <si>
    <t xml:space="preserve">Приобретение служебного транспорта </t>
  </si>
  <si>
    <t>«Создание автоматизированной информационной системы 2.0" (АИС) гарантирующего поставщика АО «ЭК «Восток» на территории деятельности Оренбургской области»</t>
  </si>
  <si>
    <t>Перечень инвестиционных проектов инвестиционной программы и план их освоения</t>
  </si>
  <si>
    <t>№№</t>
  </si>
  <si>
    <t>Объем освоения</t>
  </si>
  <si>
    <t>1</t>
  </si>
  <si>
    <t>2</t>
  </si>
  <si>
    <t>…</t>
  </si>
  <si>
    <t>Установка устройств регулирова-</t>
  </si>
  <si>
    <t>ния напряжения и компенсации</t>
  </si>
  <si>
    <t>реактивной мощности</t>
  </si>
  <si>
    <t>2.2.1</t>
  </si>
  <si>
    <t>2.2.2</t>
  </si>
  <si>
    <t>2.2.3</t>
  </si>
  <si>
    <t>2.2.1.</t>
  </si>
  <si>
    <t>2.2.2.</t>
  </si>
  <si>
    <t>2.2.3.</t>
  </si>
  <si>
    <r>
      <t>Остаток стоимости на начало года</t>
    </r>
    <r>
      <rPr>
        <vertAlign val="superscript"/>
        <sz val="12"/>
        <color theme="1"/>
        <rFont val="Times New Roman"/>
        <family val="1"/>
        <charset val="204"/>
      </rPr>
      <t>&lt;1&gt;</t>
    </r>
  </si>
  <si>
    <r>
      <t xml:space="preserve">Осталось профинансировать по результатам отчетного периода </t>
    </r>
    <r>
      <rPr>
        <vertAlign val="superscript"/>
        <sz val="12"/>
        <color theme="1"/>
        <rFont val="Times New Roman"/>
        <family val="1"/>
        <charset val="204"/>
      </rPr>
      <t>&lt;1&gt;</t>
    </r>
  </si>
  <si>
    <r>
      <t>план</t>
    </r>
    <r>
      <rPr>
        <vertAlign val="superscript"/>
        <sz val="12"/>
        <color theme="1"/>
        <rFont val="Times New Roman"/>
        <family val="1"/>
        <charset val="204"/>
      </rPr>
      <t>&lt;2&gt;</t>
    </r>
  </si>
  <si>
    <r>
      <t xml:space="preserve">  </t>
    </r>
    <r>
      <rPr>
        <vertAlign val="superscript"/>
        <sz val="10"/>
        <color theme="1"/>
        <rFont val="Times New Roman"/>
        <family val="1"/>
        <charset val="204"/>
      </rPr>
      <t xml:space="preserve">  &lt;1&gt; </t>
    </r>
    <r>
      <rPr>
        <sz val="10"/>
        <color theme="1"/>
        <rFont val="Times New Roman"/>
        <family val="1"/>
        <charset val="204"/>
      </rPr>
      <t>План в соответствии с утвержденной инвестиционной программой.</t>
    </r>
  </si>
  <si>
    <r>
      <t xml:space="preserve">план </t>
    </r>
    <r>
      <rPr>
        <vertAlign val="superscript"/>
        <sz val="12"/>
        <color theme="1"/>
        <rFont val="Times New Roman"/>
        <family val="1"/>
        <charset val="204"/>
      </rPr>
      <t>&lt;1&gt;</t>
    </r>
  </si>
  <si>
    <r>
      <rPr>
        <vertAlign val="superscript"/>
        <sz val="10"/>
        <color theme="1"/>
        <rFont val="Times New Roman"/>
        <family val="1"/>
        <charset val="204"/>
      </rPr>
      <t>&lt;1&gt;</t>
    </r>
    <r>
      <rPr>
        <sz val="10"/>
        <color theme="1"/>
        <rFont val="Times New Roman"/>
        <family val="1"/>
        <charset val="204"/>
      </rPr>
      <t xml:space="preserve"> План в соответствии с утвержденной инвестиционной программой.</t>
    </r>
  </si>
  <si>
    <t>план&lt;2&gt;</t>
  </si>
  <si>
    <t>Осталось профинансировать по результатам отчетного периода &lt;1&gt;</t>
  </si>
  <si>
    <r>
      <t>График реализации инвестиционной программы</t>
    </r>
    <r>
      <rPr>
        <b/>
        <vertAlign val="superscript"/>
        <sz val="14"/>
        <rFont val="Times New Roman"/>
        <family val="1"/>
        <charset val="204"/>
      </rPr>
      <t>&lt;1&gt;</t>
    </r>
    <r>
      <rPr>
        <b/>
        <sz val="14"/>
        <rFont val="Times New Roman"/>
        <family val="1"/>
        <charset val="204"/>
      </rPr>
      <t>, млн. рублей с НДС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</si>
</sst>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0\ _₽_-;\-* #,##0.000\ _₽_-;_-* &quot;-&quot;???\ _₽_-;_-@_-"/>
    <numFmt numFmtId="166" formatCode="_-* #,##0.0000000\ _₽_-;\-* #,##0.0000000\ _₽_-;_-* &quot;-&quot;???\ _₽_-;_-@_-"/>
    <numFmt numFmtId="167" formatCode="_-* #,##0.00\ _₽_-;\-* #,##0.00\ _₽_-;_-* &quot;-&quot;???\ _₽_-;_-@_-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NumberFormat="1" applyFont="1" applyBorder="1" applyAlignment="1"/>
    <xf numFmtId="49" fontId="4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wrapText="1"/>
    </xf>
    <xf numFmtId="49" fontId="4" fillId="0" borderId="1" xfId="0" applyNumberFormat="1" applyFont="1" applyBorder="1" applyAlignment="1"/>
    <xf numFmtId="0" fontId="4" fillId="0" borderId="1" xfId="0" applyNumberFormat="1" applyFont="1" applyBorder="1" applyAlignment="1"/>
    <xf numFmtId="0" fontId="5" fillId="0" borderId="1" xfId="0" applyNumberFormat="1" applyFont="1" applyBorder="1" applyAlignment="1"/>
    <xf numFmtId="49" fontId="3" fillId="0" borderId="1" xfId="0" applyNumberFormat="1" applyFont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6" fillId="0" borderId="0" xfId="0" applyNumberFormat="1" applyFont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6" fontId="6" fillId="0" borderId="0" xfId="0" applyNumberFormat="1" applyFont="1"/>
    <xf numFmtId="0" fontId="7" fillId="0" borderId="1" xfId="0" applyFont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justify" vertical="center" wrapText="1"/>
    </xf>
    <xf numFmtId="0" fontId="6" fillId="0" borderId="0" xfId="0" applyFont="1" applyBorder="1"/>
    <xf numFmtId="167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7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2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/>
    <xf numFmtId="49" fontId="4" fillId="2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0" borderId="1" xfId="0" applyNumberFormat="1" applyFont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top"/>
    </xf>
    <xf numFmtId="0" fontId="4" fillId="2" borderId="3" xfId="0" applyNumberFormat="1" applyFont="1" applyFill="1" applyBorder="1" applyAlignment="1">
      <alignment horizontal="center" vertical="top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4" fontId="7" fillId="0" borderId="1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2;&#1054;&#1044;%20&#1048;&#1055;&#1054;&#1088;&#1077;&#1085;&#1073;&#1091;&#1088;&#1075;2026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ньги"/>
      <sheetName val="2025деньги"/>
      <sheetName val="2025ввод"/>
      <sheetName val="колсч"/>
    </sheetNames>
    <sheetDataSet>
      <sheetData sheetId="0"/>
      <sheetData sheetId="1">
        <row r="17">
          <cell r="F17">
            <v>7.6130000000000004</v>
          </cell>
        </row>
      </sheetData>
      <sheetData sheetId="2"/>
      <sheetData sheetId="3">
        <row r="5">
          <cell r="H5">
            <v>2.4220000000000002</v>
          </cell>
        </row>
        <row r="6">
          <cell r="H6">
            <v>6.3440000000000003</v>
          </cell>
        </row>
        <row r="7">
          <cell r="H7">
            <v>8.766</v>
          </cell>
        </row>
        <row r="8">
          <cell r="H8">
            <v>4.3250000000000002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8"/>
  <sheetViews>
    <sheetView tabSelected="1" topLeftCell="A5" zoomScale="70" zoomScaleNormal="70" workbookViewId="0">
      <selection activeCell="A5" sqref="A5:I5"/>
    </sheetView>
  </sheetViews>
  <sheetFormatPr defaultRowHeight="15" outlineLevelRow="1" x14ac:dyDescent="0.25"/>
  <cols>
    <col min="1" max="1" width="12.42578125" style="12" bestFit="1" customWidth="1"/>
    <col min="2" max="2" width="40.7109375" style="12" customWidth="1"/>
    <col min="3" max="3" width="17" style="12" customWidth="1"/>
    <col min="4" max="4" width="12.85546875" style="12" customWidth="1"/>
    <col min="5" max="5" width="15" style="12" bestFit="1" customWidth="1"/>
    <col min="6" max="7" width="11.7109375" style="12" bestFit="1" customWidth="1"/>
    <col min="8" max="8" width="13.85546875" style="12" bestFit="1" customWidth="1"/>
    <col min="9" max="9" width="25.28515625" style="12" customWidth="1"/>
    <col min="10" max="10" width="9.140625" style="12"/>
    <col min="11" max="11" width="10" style="12" bestFit="1" customWidth="1"/>
    <col min="12" max="12" width="12.5703125" style="12" bestFit="1" customWidth="1"/>
    <col min="13" max="14" width="9.140625" style="12"/>
    <col min="15" max="15" width="31.5703125" style="12" customWidth="1"/>
    <col min="16" max="16384" width="9.140625" style="12"/>
  </cols>
  <sheetData>
    <row r="1" spans="1:9" ht="15.75" x14ac:dyDescent="0.25">
      <c r="B1" s="13"/>
      <c r="C1" s="13"/>
      <c r="D1" s="13"/>
      <c r="E1" s="13"/>
      <c r="F1" s="13"/>
      <c r="G1" s="13"/>
      <c r="H1" s="14"/>
      <c r="I1" s="14" t="s">
        <v>0</v>
      </c>
    </row>
    <row r="2" spans="1:9" ht="15.75" x14ac:dyDescent="0.25">
      <c r="B2" s="13"/>
      <c r="C2" s="13"/>
      <c r="D2" s="13"/>
      <c r="E2" s="13"/>
      <c r="F2" s="13"/>
      <c r="G2" s="13"/>
      <c r="H2" s="14"/>
      <c r="I2" s="14" t="s">
        <v>1</v>
      </c>
    </row>
    <row r="3" spans="1:9" ht="15.75" x14ac:dyDescent="0.25">
      <c r="B3" s="13"/>
      <c r="C3" s="13"/>
      <c r="D3" s="13"/>
      <c r="E3" s="13"/>
      <c r="F3" s="13"/>
      <c r="G3" s="13"/>
      <c r="H3" s="14"/>
      <c r="I3" s="14" t="s">
        <v>81</v>
      </c>
    </row>
    <row r="4" spans="1:9" ht="15.75" x14ac:dyDescent="0.25">
      <c r="A4" s="15"/>
    </row>
    <row r="5" spans="1:9" ht="21.75" x14ac:dyDescent="0.25">
      <c r="A5" s="81" t="s">
        <v>130</v>
      </c>
      <c r="B5" s="81"/>
      <c r="C5" s="81"/>
      <c r="D5" s="81"/>
      <c r="E5" s="81"/>
      <c r="F5" s="81"/>
      <c r="G5" s="81"/>
      <c r="H5" s="81"/>
      <c r="I5" s="81"/>
    </row>
    <row r="6" spans="1:9" x14ac:dyDescent="0.25">
      <c r="A6" s="72" t="s">
        <v>83</v>
      </c>
      <c r="B6" s="72"/>
      <c r="C6" s="72"/>
      <c r="D6" s="72"/>
      <c r="E6" s="72"/>
      <c r="F6" s="72"/>
      <c r="G6" s="72"/>
      <c r="H6" s="72"/>
      <c r="I6" s="72"/>
    </row>
    <row r="7" spans="1:9" x14ac:dyDescent="0.25">
      <c r="A7" s="16"/>
    </row>
    <row r="8" spans="1:9" x14ac:dyDescent="0.25">
      <c r="A8" s="17" t="s">
        <v>82</v>
      </c>
      <c r="B8" s="17"/>
      <c r="C8" s="17"/>
      <c r="D8" s="17"/>
      <c r="E8" s="17"/>
      <c r="F8" s="17"/>
      <c r="G8" s="17"/>
      <c r="H8" s="17"/>
      <c r="I8" s="18" t="s">
        <v>84</v>
      </c>
    </row>
    <row r="9" spans="1:9" x14ac:dyDescent="0.25">
      <c r="A9" s="17"/>
      <c r="B9" s="17"/>
      <c r="C9" s="17"/>
      <c r="D9" s="17"/>
      <c r="E9" s="17"/>
      <c r="F9" s="17"/>
      <c r="G9" s="17"/>
      <c r="H9" s="17"/>
      <c r="I9" s="18" t="s">
        <v>102</v>
      </c>
    </row>
    <row r="10" spans="1:9" x14ac:dyDescent="0.25">
      <c r="A10" s="19"/>
      <c r="I10" s="20" t="s">
        <v>103</v>
      </c>
    </row>
    <row r="11" spans="1:9" ht="15" customHeight="1" x14ac:dyDescent="0.25">
      <c r="A11" s="19"/>
      <c r="F11" s="71" t="s">
        <v>85</v>
      </c>
      <c r="G11" s="71"/>
      <c r="H11" s="71"/>
      <c r="I11" s="71"/>
    </row>
    <row r="12" spans="1:9" x14ac:dyDescent="0.25">
      <c r="A12" s="73" t="s">
        <v>2</v>
      </c>
      <c r="B12" s="73"/>
      <c r="C12" s="73"/>
      <c r="D12" s="73"/>
      <c r="E12" s="73"/>
      <c r="F12" s="73"/>
      <c r="G12" s="73"/>
      <c r="H12" s="73"/>
      <c r="I12" s="73"/>
    </row>
    <row r="13" spans="1:9" x14ac:dyDescent="0.25">
      <c r="A13" s="19"/>
      <c r="I13" s="20" t="s">
        <v>86</v>
      </c>
    </row>
    <row r="14" spans="1:9" ht="15.75" x14ac:dyDescent="0.25">
      <c r="A14" s="70" t="s">
        <v>87</v>
      </c>
      <c r="B14" s="70"/>
      <c r="C14" s="70"/>
      <c r="D14" s="70"/>
      <c r="E14" s="70"/>
      <c r="F14" s="70"/>
      <c r="G14" s="70"/>
      <c r="H14" s="70"/>
      <c r="I14" s="70"/>
    </row>
    <row r="15" spans="1:9" ht="22.5" customHeight="1" x14ac:dyDescent="0.25">
      <c r="A15" s="74" t="s">
        <v>3</v>
      </c>
      <c r="B15" s="74" t="s">
        <v>4</v>
      </c>
      <c r="C15" s="74" t="s">
        <v>122</v>
      </c>
      <c r="D15" s="74" t="s">
        <v>5</v>
      </c>
      <c r="E15" s="74"/>
      <c r="F15" s="74"/>
      <c r="G15" s="74"/>
      <c r="H15" s="74"/>
      <c r="I15" s="74" t="s">
        <v>123</v>
      </c>
    </row>
    <row r="16" spans="1:9" ht="31.5" x14ac:dyDescent="0.25">
      <c r="A16" s="74"/>
      <c r="B16" s="74"/>
      <c r="C16" s="74"/>
      <c r="D16" s="21" t="s">
        <v>88</v>
      </c>
      <c r="E16" s="21" t="s">
        <v>6</v>
      </c>
      <c r="F16" s="21" t="s">
        <v>7</v>
      </c>
      <c r="G16" s="21" t="s">
        <v>8</v>
      </c>
      <c r="H16" s="21" t="s">
        <v>9</v>
      </c>
      <c r="I16" s="74"/>
    </row>
    <row r="17" spans="1:12" ht="18.75" x14ac:dyDescent="0.25">
      <c r="A17" s="74"/>
      <c r="B17" s="74"/>
      <c r="C17" s="74"/>
      <c r="D17" s="21" t="s">
        <v>124</v>
      </c>
      <c r="E17" s="21" t="s">
        <v>10</v>
      </c>
      <c r="F17" s="21" t="s">
        <v>10</v>
      </c>
      <c r="G17" s="21" t="s">
        <v>10</v>
      </c>
      <c r="H17" s="21" t="s">
        <v>10</v>
      </c>
      <c r="I17" s="74"/>
      <c r="K17" s="71"/>
      <c r="L17" s="71"/>
    </row>
    <row r="18" spans="1:12" ht="22.5" customHeight="1" x14ac:dyDescent="0.25">
      <c r="A18" s="21"/>
      <c r="B18" s="22" t="s">
        <v>11</v>
      </c>
      <c r="C18" s="23">
        <f t="shared" ref="C18:I18" si="0">C19+C20+C24+C28+C32+C43+C44+C48</f>
        <v>195.99</v>
      </c>
      <c r="D18" s="23">
        <f t="shared" si="0"/>
        <v>38.228999999999999</v>
      </c>
      <c r="E18" s="23">
        <f t="shared" si="0"/>
        <v>2.907</v>
      </c>
      <c r="F18" s="23">
        <f t="shared" si="0"/>
        <v>7.6130000000000004</v>
      </c>
      <c r="G18" s="23">
        <f t="shared" si="0"/>
        <v>22.518999999999998</v>
      </c>
      <c r="H18" s="23">
        <f t="shared" si="0"/>
        <v>5.19</v>
      </c>
      <c r="I18" s="23">
        <f t="shared" si="0"/>
        <v>157.76100000000002</v>
      </c>
      <c r="L18" s="24"/>
    </row>
    <row r="19" spans="1:12" ht="48" customHeight="1" x14ac:dyDescent="0.25">
      <c r="A19" s="21" t="s">
        <v>12</v>
      </c>
      <c r="B19" s="25" t="s">
        <v>13</v>
      </c>
      <c r="C19" s="23">
        <f>C20+C24+C28+C32+C35</f>
        <v>0</v>
      </c>
      <c r="D19" s="23">
        <f>E19+F19+G19+H19</f>
        <v>0</v>
      </c>
      <c r="E19" s="23">
        <f>E20+E24+E28+E32+E35</f>
        <v>0</v>
      </c>
      <c r="F19" s="23">
        <f t="shared" ref="F19:H19" si="1">F20+F24+F28+F32+F35</f>
        <v>0</v>
      </c>
      <c r="G19" s="23">
        <f t="shared" si="1"/>
        <v>0</v>
      </c>
      <c r="H19" s="23">
        <f t="shared" si="1"/>
        <v>0</v>
      </c>
      <c r="I19" s="23">
        <f>C19-D19</f>
        <v>0</v>
      </c>
    </row>
    <row r="20" spans="1:12" ht="31.5" x14ac:dyDescent="0.25">
      <c r="A20" s="21" t="s">
        <v>14</v>
      </c>
      <c r="B20" s="25" t="s">
        <v>15</v>
      </c>
      <c r="C20" s="23"/>
      <c r="D20" s="23">
        <f t="shared" ref="D20:D53" si="2">E20+F20+G20+H20</f>
        <v>0</v>
      </c>
      <c r="E20" s="23">
        <f>SUM(E21:E23)</f>
        <v>0</v>
      </c>
      <c r="F20" s="23">
        <f t="shared" ref="F20:H20" si="3">SUM(F21:F23)</f>
        <v>0</v>
      </c>
      <c r="G20" s="23">
        <f t="shared" si="3"/>
        <v>0</v>
      </c>
      <c r="H20" s="23">
        <f t="shared" si="3"/>
        <v>0</v>
      </c>
      <c r="I20" s="23">
        <f t="shared" ref="I20:I53" si="4">C20-D20</f>
        <v>0</v>
      </c>
    </row>
    <row r="21" spans="1:12" ht="15.75" hidden="1" outlineLevel="1" x14ac:dyDescent="0.25">
      <c r="A21" s="21">
        <v>1</v>
      </c>
      <c r="B21" s="25" t="s">
        <v>16</v>
      </c>
      <c r="C21" s="23"/>
      <c r="D21" s="23">
        <f t="shared" si="2"/>
        <v>0</v>
      </c>
      <c r="E21" s="23">
        <v>0</v>
      </c>
      <c r="F21" s="23">
        <v>0</v>
      </c>
      <c r="G21" s="23">
        <v>0</v>
      </c>
      <c r="H21" s="23">
        <v>0</v>
      </c>
      <c r="I21" s="23">
        <f t="shared" si="4"/>
        <v>0</v>
      </c>
    </row>
    <row r="22" spans="1:12" ht="15.75" hidden="1" outlineLevel="1" x14ac:dyDescent="0.25">
      <c r="A22" s="21">
        <v>2</v>
      </c>
      <c r="B22" s="25" t="s">
        <v>17</v>
      </c>
      <c r="C22" s="23"/>
      <c r="D22" s="23">
        <f t="shared" si="2"/>
        <v>0</v>
      </c>
      <c r="E22" s="23">
        <v>0</v>
      </c>
      <c r="F22" s="23">
        <v>0</v>
      </c>
      <c r="G22" s="23">
        <v>0</v>
      </c>
      <c r="H22" s="23">
        <v>0</v>
      </c>
      <c r="I22" s="23">
        <f t="shared" si="4"/>
        <v>0</v>
      </c>
    </row>
    <row r="23" spans="1:12" ht="15.75" hidden="1" outlineLevel="1" x14ac:dyDescent="0.25">
      <c r="A23" s="21" t="s">
        <v>18</v>
      </c>
      <c r="B23" s="26"/>
      <c r="C23" s="23"/>
      <c r="D23" s="23">
        <f t="shared" si="2"/>
        <v>0</v>
      </c>
      <c r="E23" s="23">
        <v>0</v>
      </c>
      <c r="F23" s="23">
        <v>0</v>
      </c>
      <c r="G23" s="23">
        <v>0</v>
      </c>
      <c r="H23" s="23">
        <v>0</v>
      </c>
      <c r="I23" s="23">
        <f t="shared" si="4"/>
        <v>0</v>
      </c>
    </row>
    <row r="24" spans="1:12" ht="31.5" collapsed="1" x14ac:dyDescent="0.25">
      <c r="A24" s="21" t="s">
        <v>19</v>
      </c>
      <c r="B24" s="25" t="s">
        <v>20</v>
      </c>
      <c r="C24" s="23"/>
      <c r="D24" s="23">
        <f t="shared" si="2"/>
        <v>0</v>
      </c>
      <c r="E24" s="23">
        <f>SUM(E25:E27)</f>
        <v>0</v>
      </c>
      <c r="F24" s="23">
        <f t="shared" ref="F24" si="5">SUM(F25:F27)</f>
        <v>0</v>
      </c>
      <c r="G24" s="23">
        <f t="shared" ref="G24" si="6">SUM(G25:G27)</f>
        <v>0</v>
      </c>
      <c r="H24" s="23">
        <f t="shared" ref="H24" si="7">SUM(H25:H27)</f>
        <v>0</v>
      </c>
      <c r="I24" s="23">
        <f t="shared" si="4"/>
        <v>0</v>
      </c>
    </row>
    <row r="25" spans="1:12" ht="15.75" hidden="1" outlineLevel="1" x14ac:dyDescent="0.25">
      <c r="A25" s="21">
        <v>1</v>
      </c>
      <c r="B25" s="25" t="s">
        <v>16</v>
      </c>
      <c r="C25" s="23"/>
      <c r="D25" s="23">
        <f t="shared" si="2"/>
        <v>0</v>
      </c>
      <c r="E25" s="23">
        <v>0</v>
      </c>
      <c r="F25" s="23">
        <v>0</v>
      </c>
      <c r="G25" s="23">
        <v>0</v>
      </c>
      <c r="H25" s="23">
        <v>0</v>
      </c>
      <c r="I25" s="23">
        <f t="shared" si="4"/>
        <v>0</v>
      </c>
    </row>
    <row r="26" spans="1:12" ht="15.75" hidden="1" outlineLevel="1" x14ac:dyDescent="0.25">
      <c r="A26" s="21">
        <v>2</v>
      </c>
      <c r="B26" s="25" t="s">
        <v>17</v>
      </c>
      <c r="C26" s="23"/>
      <c r="D26" s="23">
        <f t="shared" si="2"/>
        <v>0</v>
      </c>
      <c r="E26" s="23">
        <v>0</v>
      </c>
      <c r="F26" s="23">
        <v>0</v>
      </c>
      <c r="G26" s="23">
        <v>0</v>
      </c>
      <c r="H26" s="23">
        <v>0</v>
      </c>
      <c r="I26" s="23">
        <f t="shared" si="4"/>
        <v>0</v>
      </c>
    </row>
    <row r="27" spans="1:12" ht="15.75" hidden="1" outlineLevel="1" x14ac:dyDescent="0.25">
      <c r="A27" s="21" t="s">
        <v>18</v>
      </c>
      <c r="B27" s="26"/>
      <c r="C27" s="23"/>
      <c r="D27" s="23">
        <f t="shared" si="2"/>
        <v>0</v>
      </c>
      <c r="E27" s="23">
        <v>0</v>
      </c>
      <c r="F27" s="23">
        <v>0</v>
      </c>
      <c r="G27" s="23">
        <v>0</v>
      </c>
      <c r="H27" s="23">
        <v>0</v>
      </c>
      <c r="I27" s="23">
        <f t="shared" si="4"/>
        <v>0</v>
      </c>
    </row>
    <row r="28" spans="1:12" ht="31.5" collapsed="1" x14ac:dyDescent="0.25">
      <c r="A28" s="21" t="s">
        <v>21</v>
      </c>
      <c r="B28" s="25" t="s">
        <v>22</v>
      </c>
      <c r="C28" s="23"/>
      <c r="D28" s="23">
        <f t="shared" si="2"/>
        <v>0</v>
      </c>
      <c r="E28" s="23">
        <f>SUM(E29:E31)</f>
        <v>0</v>
      </c>
      <c r="F28" s="23">
        <f t="shared" ref="F28" si="8">SUM(F29:F31)</f>
        <v>0</v>
      </c>
      <c r="G28" s="23">
        <f t="shared" ref="G28" si="9">SUM(G29:G31)</f>
        <v>0</v>
      </c>
      <c r="H28" s="23">
        <f t="shared" ref="H28" si="10">SUM(H29:H31)</f>
        <v>0</v>
      </c>
      <c r="I28" s="23">
        <f t="shared" si="4"/>
        <v>0</v>
      </c>
    </row>
    <row r="29" spans="1:12" ht="15.75" hidden="1" outlineLevel="1" x14ac:dyDescent="0.25">
      <c r="A29" s="21">
        <v>1</v>
      </c>
      <c r="B29" s="25" t="s">
        <v>16</v>
      </c>
      <c r="C29" s="23"/>
      <c r="D29" s="23">
        <f t="shared" si="2"/>
        <v>0</v>
      </c>
      <c r="E29" s="23">
        <v>0</v>
      </c>
      <c r="F29" s="23">
        <v>0</v>
      </c>
      <c r="G29" s="23">
        <v>0</v>
      </c>
      <c r="H29" s="23">
        <v>0</v>
      </c>
      <c r="I29" s="23">
        <f t="shared" si="4"/>
        <v>0</v>
      </c>
    </row>
    <row r="30" spans="1:12" ht="15.75" hidden="1" outlineLevel="1" x14ac:dyDescent="0.25">
      <c r="A30" s="21">
        <v>2</v>
      </c>
      <c r="B30" s="25" t="s">
        <v>17</v>
      </c>
      <c r="C30" s="23"/>
      <c r="D30" s="23">
        <f t="shared" si="2"/>
        <v>0</v>
      </c>
      <c r="E30" s="23">
        <v>0</v>
      </c>
      <c r="F30" s="23">
        <v>0</v>
      </c>
      <c r="G30" s="23">
        <v>0</v>
      </c>
      <c r="H30" s="23">
        <v>0</v>
      </c>
      <c r="I30" s="23">
        <f t="shared" si="4"/>
        <v>0</v>
      </c>
    </row>
    <row r="31" spans="1:12" ht="15.75" hidden="1" outlineLevel="1" x14ac:dyDescent="0.25">
      <c r="A31" s="21" t="s">
        <v>18</v>
      </c>
      <c r="B31" s="26"/>
      <c r="C31" s="23"/>
      <c r="D31" s="23">
        <f t="shared" si="2"/>
        <v>0</v>
      </c>
      <c r="E31" s="23">
        <v>0</v>
      </c>
      <c r="F31" s="23">
        <v>0</v>
      </c>
      <c r="G31" s="23">
        <v>0</v>
      </c>
      <c r="H31" s="23">
        <v>0</v>
      </c>
      <c r="I31" s="23">
        <f t="shared" si="4"/>
        <v>0</v>
      </c>
    </row>
    <row r="32" spans="1:12" ht="47.25" collapsed="1" x14ac:dyDescent="0.25">
      <c r="A32" s="21" t="s">
        <v>23</v>
      </c>
      <c r="B32" s="25" t="s">
        <v>24</v>
      </c>
      <c r="C32" s="23"/>
      <c r="D32" s="23">
        <f t="shared" si="2"/>
        <v>0</v>
      </c>
      <c r="E32" s="23">
        <f>E33+E34</f>
        <v>0</v>
      </c>
      <c r="F32" s="23">
        <f t="shared" ref="F32:H32" si="11">F33+F34</f>
        <v>0</v>
      </c>
      <c r="G32" s="23">
        <f t="shared" si="11"/>
        <v>0</v>
      </c>
      <c r="H32" s="23">
        <f t="shared" si="11"/>
        <v>0</v>
      </c>
      <c r="I32" s="23">
        <f t="shared" si="4"/>
        <v>0</v>
      </c>
    </row>
    <row r="33" spans="1:15" ht="15.75" hidden="1" outlineLevel="1" x14ac:dyDescent="0.25">
      <c r="A33" s="21">
        <v>1</v>
      </c>
      <c r="B33" s="25" t="s">
        <v>16</v>
      </c>
      <c r="C33" s="23"/>
      <c r="D33" s="23">
        <f t="shared" si="2"/>
        <v>0</v>
      </c>
      <c r="E33" s="23">
        <v>0</v>
      </c>
      <c r="F33" s="23">
        <v>0</v>
      </c>
      <c r="G33" s="23">
        <v>0</v>
      </c>
      <c r="H33" s="23">
        <v>0</v>
      </c>
      <c r="I33" s="23">
        <f t="shared" si="4"/>
        <v>0</v>
      </c>
    </row>
    <row r="34" spans="1:15" ht="15.75" hidden="1" outlineLevel="1" x14ac:dyDescent="0.25">
      <c r="A34" s="21">
        <v>2</v>
      </c>
      <c r="B34" s="25" t="s">
        <v>17</v>
      </c>
      <c r="C34" s="23"/>
      <c r="D34" s="23">
        <f t="shared" si="2"/>
        <v>0</v>
      </c>
      <c r="E34" s="23">
        <v>0</v>
      </c>
      <c r="F34" s="23">
        <v>0</v>
      </c>
      <c r="G34" s="23">
        <v>0</v>
      </c>
      <c r="H34" s="23">
        <v>0</v>
      </c>
      <c r="I34" s="23">
        <f t="shared" si="4"/>
        <v>0</v>
      </c>
    </row>
    <row r="35" spans="1:15" ht="15.75" collapsed="1" x14ac:dyDescent="0.25">
      <c r="A35" s="21" t="s">
        <v>93</v>
      </c>
      <c r="B35" s="26" t="s">
        <v>94</v>
      </c>
      <c r="C35" s="23">
        <f>SUM(C36:C42)</f>
        <v>0</v>
      </c>
      <c r="D35" s="23">
        <f t="shared" si="2"/>
        <v>0</v>
      </c>
      <c r="E35" s="23">
        <f>SUM(E36:E42)</f>
        <v>0</v>
      </c>
      <c r="F35" s="23">
        <f t="shared" ref="F35:H35" si="12">SUM(F36:F42)</f>
        <v>0</v>
      </c>
      <c r="G35" s="23">
        <f t="shared" si="12"/>
        <v>0</v>
      </c>
      <c r="H35" s="23">
        <f t="shared" si="12"/>
        <v>0</v>
      </c>
      <c r="I35" s="23"/>
    </row>
    <row r="36" spans="1:15" ht="55.5" hidden="1" customHeight="1" x14ac:dyDescent="0.25">
      <c r="A36" s="21" t="s">
        <v>95</v>
      </c>
      <c r="B36" s="27"/>
      <c r="C36" s="28"/>
      <c r="D36" s="28"/>
      <c r="E36" s="28"/>
      <c r="F36" s="28"/>
      <c r="G36" s="28"/>
      <c r="H36" s="28"/>
      <c r="I36" s="28"/>
    </row>
    <row r="37" spans="1:15" ht="15.75" hidden="1" x14ac:dyDescent="0.25">
      <c r="A37" s="21" t="s">
        <v>96</v>
      </c>
      <c r="B37" s="27"/>
      <c r="C37" s="28"/>
      <c r="D37" s="28"/>
      <c r="E37" s="28"/>
      <c r="F37" s="28"/>
      <c r="G37" s="29"/>
      <c r="H37" s="28"/>
      <c r="I37" s="28"/>
    </row>
    <row r="38" spans="1:15" ht="15.75" hidden="1" x14ac:dyDescent="0.25">
      <c r="A38" s="21" t="s">
        <v>97</v>
      </c>
      <c r="B38" s="27"/>
      <c r="C38" s="28"/>
      <c r="D38" s="28"/>
      <c r="E38" s="28"/>
      <c r="F38" s="28"/>
      <c r="G38" s="28"/>
      <c r="H38" s="28"/>
      <c r="I38" s="28"/>
    </row>
    <row r="39" spans="1:15" ht="15.75" hidden="1" x14ac:dyDescent="0.25">
      <c r="A39" s="21" t="s">
        <v>98</v>
      </c>
      <c r="B39" s="27"/>
      <c r="C39" s="28"/>
      <c r="D39" s="28"/>
      <c r="E39" s="28"/>
      <c r="F39" s="28"/>
      <c r="G39" s="28"/>
      <c r="H39" s="28"/>
      <c r="I39" s="28"/>
    </row>
    <row r="40" spans="1:15" ht="15.75" hidden="1" x14ac:dyDescent="0.25">
      <c r="A40" s="21" t="s">
        <v>99</v>
      </c>
      <c r="B40" s="27"/>
      <c r="C40" s="28"/>
      <c r="D40" s="28"/>
      <c r="E40" s="28"/>
      <c r="F40" s="28"/>
      <c r="G40" s="28"/>
      <c r="H40" s="28"/>
      <c r="I40" s="28"/>
    </row>
    <row r="41" spans="1:15" ht="15.75" hidden="1" x14ac:dyDescent="0.25">
      <c r="A41" s="21" t="s">
        <v>100</v>
      </c>
      <c r="B41" s="27"/>
      <c r="C41" s="28"/>
      <c r="D41" s="28"/>
      <c r="E41" s="28"/>
      <c r="F41" s="28"/>
      <c r="G41" s="28"/>
      <c r="H41" s="28"/>
      <c r="I41" s="28"/>
      <c r="O41" s="30"/>
    </row>
    <row r="42" spans="1:15" ht="15.75" hidden="1" x14ac:dyDescent="0.25">
      <c r="A42" s="21" t="s">
        <v>101</v>
      </c>
      <c r="B42" s="27"/>
      <c r="C42" s="28"/>
      <c r="D42" s="28"/>
      <c r="E42" s="28"/>
      <c r="F42" s="28"/>
      <c r="G42" s="28"/>
      <c r="H42" s="28"/>
      <c r="I42" s="28"/>
    </row>
    <row r="43" spans="1:15" ht="15.75" x14ac:dyDescent="0.25">
      <c r="A43" s="21" t="s">
        <v>25</v>
      </c>
      <c r="B43" s="22" t="s">
        <v>26</v>
      </c>
      <c r="C43" s="23"/>
      <c r="D43" s="23"/>
      <c r="E43" s="23"/>
      <c r="F43" s="23"/>
      <c r="G43" s="23"/>
      <c r="H43" s="23"/>
      <c r="I43" s="23"/>
    </row>
    <row r="44" spans="1:15" ht="31.5" x14ac:dyDescent="0.25">
      <c r="A44" s="21" t="s">
        <v>27</v>
      </c>
      <c r="B44" s="22" t="s">
        <v>15</v>
      </c>
      <c r="C44" s="23">
        <v>0</v>
      </c>
      <c r="D44" s="23">
        <f t="shared" si="2"/>
        <v>0</v>
      </c>
      <c r="E44" s="23">
        <f>SUM(E45:E47)</f>
        <v>0</v>
      </c>
      <c r="F44" s="23">
        <f t="shared" ref="F44" si="13">SUM(F45:F47)</f>
        <v>0</v>
      </c>
      <c r="G44" s="23">
        <f t="shared" ref="G44" si="14">SUM(G45:G47)</f>
        <v>0</v>
      </c>
      <c r="H44" s="23">
        <f t="shared" ref="H44" si="15">SUM(H45:H47)</f>
        <v>0</v>
      </c>
      <c r="I44" s="23">
        <f t="shared" si="4"/>
        <v>0</v>
      </c>
    </row>
    <row r="45" spans="1:15" ht="15.75" hidden="1" outlineLevel="1" x14ac:dyDescent="0.25">
      <c r="A45" s="21">
        <v>1</v>
      </c>
      <c r="B45" s="22" t="s">
        <v>16</v>
      </c>
      <c r="C45" s="23"/>
      <c r="D45" s="23">
        <f t="shared" si="2"/>
        <v>0</v>
      </c>
      <c r="E45" s="23"/>
      <c r="F45" s="23"/>
      <c r="G45" s="23"/>
      <c r="H45" s="23"/>
      <c r="I45" s="23">
        <f t="shared" si="4"/>
        <v>0</v>
      </c>
    </row>
    <row r="46" spans="1:15" ht="15.75" hidden="1" outlineLevel="1" x14ac:dyDescent="0.25">
      <c r="A46" s="21">
        <v>2</v>
      </c>
      <c r="B46" s="22" t="s">
        <v>17</v>
      </c>
      <c r="C46" s="23"/>
      <c r="D46" s="23">
        <f t="shared" si="2"/>
        <v>0</v>
      </c>
      <c r="E46" s="23"/>
      <c r="F46" s="23"/>
      <c r="G46" s="23"/>
      <c r="H46" s="23"/>
      <c r="I46" s="23">
        <f t="shared" si="4"/>
        <v>0</v>
      </c>
    </row>
    <row r="47" spans="1:15" ht="15.75" hidden="1" outlineLevel="1" x14ac:dyDescent="0.25">
      <c r="A47" s="21" t="s">
        <v>18</v>
      </c>
      <c r="B47" s="31"/>
      <c r="C47" s="23"/>
      <c r="D47" s="23">
        <f t="shared" si="2"/>
        <v>0</v>
      </c>
      <c r="E47" s="23"/>
      <c r="F47" s="23"/>
      <c r="G47" s="23"/>
      <c r="H47" s="23"/>
      <c r="I47" s="23">
        <f t="shared" si="4"/>
        <v>0</v>
      </c>
    </row>
    <row r="48" spans="1:15" ht="15.75" collapsed="1" x14ac:dyDescent="0.25">
      <c r="A48" s="21" t="s">
        <v>28</v>
      </c>
      <c r="B48" s="22" t="s">
        <v>29</v>
      </c>
      <c r="C48" s="23">
        <f>SUM(C49:C51)</f>
        <v>195.99</v>
      </c>
      <c r="D48" s="23">
        <f t="shared" si="2"/>
        <v>38.228999999999999</v>
      </c>
      <c r="E48" s="23">
        <f>SUM(E49:E51)</f>
        <v>2.907</v>
      </c>
      <c r="F48" s="23">
        <f>SUM(F49:F51)</f>
        <v>7.6130000000000004</v>
      </c>
      <c r="G48" s="23">
        <f>SUM(G49:G51)</f>
        <v>22.518999999999998</v>
      </c>
      <c r="H48" s="23">
        <f>SUM(H49:H51)</f>
        <v>5.19</v>
      </c>
      <c r="I48" s="23">
        <f t="shared" si="4"/>
        <v>157.76100000000002</v>
      </c>
    </row>
    <row r="49" spans="1:64" ht="94.5" outlineLevel="1" x14ac:dyDescent="0.25">
      <c r="A49" s="32" t="s">
        <v>119</v>
      </c>
      <c r="B49" s="22" t="s">
        <v>104</v>
      </c>
      <c r="C49" s="23">
        <v>159.99</v>
      </c>
      <c r="D49" s="23">
        <v>26.229000000000003</v>
      </c>
      <c r="E49" s="23">
        <v>2.907</v>
      </c>
      <c r="F49" s="23">
        <v>7.6130000000000004</v>
      </c>
      <c r="G49" s="23">
        <v>10.519</v>
      </c>
      <c r="H49" s="23">
        <v>5.19</v>
      </c>
      <c r="I49" s="23">
        <v>133.761</v>
      </c>
    </row>
    <row r="50" spans="1:64" ht="15.75" outlineLevel="1" x14ac:dyDescent="0.25">
      <c r="A50" s="32" t="s">
        <v>120</v>
      </c>
      <c r="B50" s="22" t="s">
        <v>105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</row>
    <row r="51" spans="1:64" ht="78.75" outlineLevel="1" x14ac:dyDescent="0.25">
      <c r="A51" s="32" t="s">
        <v>121</v>
      </c>
      <c r="B51" s="22" t="s">
        <v>106</v>
      </c>
      <c r="C51" s="23">
        <v>36</v>
      </c>
      <c r="D51" s="23">
        <v>12</v>
      </c>
      <c r="E51" s="23">
        <v>0</v>
      </c>
      <c r="F51" s="23">
        <v>0</v>
      </c>
      <c r="G51" s="23">
        <v>12</v>
      </c>
      <c r="H51" s="23">
        <v>0</v>
      </c>
      <c r="I51" s="23">
        <v>24</v>
      </c>
    </row>
    <row r="52" spans="1:64" ht="15.75" x14ac:dyDescent="0.25">
      <c r="A52" s="74" t="s">
        <v>31</v>
      </c>
      <c r="B52" s="74"/>
      <c r="C52" s="23"/>
      <c r="D52" s="23"/>
      <c r="E52" s="23"/>
      <c r="F52" s="23"/>
      <c r="G52" s="23"/>
      <c r="H52" s="23"/>
      <c r="I52" s="23"/>
    </row>
    <row r="53" spans="1:64" ht="31.5" x14ac:dyDescent="0.25">
      <c r="A53" s="21"/>
      <c r="B53" s="22" t="s">
        <v>32</v>
      </c>
      <c r="C53" s="23">
        <v>0</v>
      </c>
      <c r="D53" s="23">
        <f t="shared" si="2"/>
        <v>0</v>
      </c>
      <c r="E53" s="23">
        <f>SUM(E54:E56)</f>
        <v>0</v>
      </c>
      <c r="F53" s="23">
        <f t="shared" ref="F53" si="16">SUM(F54:F56)</f>
        <v>0</v>
      </c>
      <c r="G53" s="23">
        <f t="shared" ref="G53" si="17">SUM(G54:G56)</f>
        <v>0</v>
      </c>
      <c r="H53" s="23">
        <f t="shared" ref="H53" si="18">SUM(H54:H56)</f>
        <v>0</v>
      </c>
      <c r="I53" s="23">
        <f t="shared" si="4"/>
        <v>0</v>
      </c>
    </row>
    <row r="54" spans="1:64" ht="15.75" hidden="1" outlineLevel="1" x14ac:dyDescent="0.25">
      <c r="A54" s="21">
        <v>1</v>
      </c>
      <c r="B54" s="22" t="s">
        <v>16</v>
      </c>
      <c r="C54" s="33"/>
      <c r="D54" s="33"/>
      <c r="E54" s="33"/>
      <c r="F54" s="33"/>
      <c r="G54" s="33"/>
      <c r="H54" s="33"/>
      <c r="I54" s="33"/>
    </row>
    <row r="55" spans="1:64" ht="15.75" hidden="1" outlineLevel="1" x14ac:dyDescent="0.25">
      <c r="A55" s="21">
        <v>2</v>
      </c>
      <c r="B55" s="22" t="s">
        <v>17</v>
      </c>
      <c r="C55" s="33"/>
      <c r="D55" s="33"/>
      <c r="E55" s="33"/>
      <c r="F55" s="33"/>
      <c r="G55" s="33"/>
      <c r="H55" s="33"/>
      <c r="I55" s="33"/>
    </row>
    <row r="56" spans="1:64" ht="15.75" hidden="1" outlineLevel="1" x14ac:dyDescent="0.25">
      <c r="A56" s="21" t="s">
        <v>18</v>
      </c>
      <c r="B56" s="31"/>
      <c r="C56" s="33"/>
      <c r="D56" s="76"/>
      <c r="E56" s="76"/>
      <c r="F56" s="33"/>
      <c r="G56" s="33"/>
      <c r="H56" s="33"/>
      <c r="I56" s="33"/>
    </row>
    <row r="57" spans="1:64" ht="15.75" collapsed="1" x14ac:dyDescent="0.25">
      <c r="A57" s="15"/>
      <c r="B57" s="39"/>
      <c r="C57" s="39"/>
      <c r="D57" s="39"/>
      <c r="E57" s="39"/>
      <c r="F57" s="39"/>
      <c r="G57" s="39"/>
      <c r="H57" s="39"/>
      <c r="I57" s="39"/>
    </row>
    <row r="58" spans="1:64" ht="15.75" x14ac:dyDescent="0.25">
      <c r="A58" s="75" t="s">
        <v>33</v>
      </c>
      <c r="B58" s="75"/>
      <c r="C58" s="75"/>
      <c r="D58" s="75"/>
      <c r="E58" s="75"/>
      <c r="F58" s="75"/>
      <c r="G58" s="75"/>
      <c r="H58" s="75"/>
      <c r="I58" s="75"/>
    </row>
    <row r="59" spans="1:64" ht="15.75" x14ac:dyDescent="0.25">
      <c r="A59" s="75" t="s">
        <v>34</v>
      </c>
      <c r="B59" s="75"/>
      <c r="C59" s="75"/>
      <c r="D59" s="75"/>
      <c r="E59" s="75"/>
      <c r="F59" s="75"/>
      <c r="G59" s="75"/>
      <c r="H59" s="75"/>
      <c r="I59" s="75"/>
    </row>
    <row r="60" spans="1:64" ht="15.75" x14ac:dyDescent="0.25">
      <c r="A60" s="75" t="s">
        <v>35</v>
      </c>
      <c r="B60" s="75"/>
      <c r="C60" s="75"/>
      <c r="D60" s="75"/>
      <c r="E60" s="75"/>
      <c r="F60" s="75"/>
      <c r="G60" s="75"/>
      <c r="H60" s="75"/>
      <c r="I60" s="75"/>
    </row>
    <row r="61" spans="1:64" ht="15.75" x14ac:dyDescent="0.25">
      <c r="A61" s="15"/>
      <c r="B61" s="39"/>
      <c r="C61" s="39"/>
      <c r="D61" s="39"/>
      <c r="E61" s="39"/>
      <c r="F61" s="39"/>
      <c r="G61" s="39"/>
      <c r="H61" s="39"/>
      <c r="I61" s="39"/>
    </row>
    <row r="62" spans="1:64" s="34" customFormat="1" ht="15.75" x14ac:dyDescent="0.25">
      <c r="A62" s="70" t="s">
        <v>107</v>
      </c>
      <c r="B62" s="70"/>
      <c r="C62" s="70"/>
      <c r="D62" s="70"/>
      <c r="E62" s="70"/>
      <c r="F62" s="70"/>
      <c r="G62" s="70"/>
      <c r="H62" s="70"/>
      <c r="I62" s="7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 ht="15" customHeight="1" x14ac:dyDescent="0.25">
      <c r="A63" s="64" t="s">
        <v>108</v>
      </c>
      <c r="B63" s="67" t="s">
        <v>4</v>
      </c>
      <c r="C63" s="51" t="s">
        <v>122</v>
      </c>
      <c r="D63" s="60" t="s">
        <v>109</v>
      </c>
      <c r="E63" s="60"/>
      <c r="F63" s="60"/>
      <c r="G63" s="60"/>
      <c r="H63" s="61"/>
      <c r="I63" s="51" t="s">
        <v>129</v>
      </c>
    </row>
    <row r="64" spans="1:64" ht="27.75" customHeight="1" x14ac:dyDescent="0.25">
      <c r="A64" s="65"/>
      <c r="B64" s="68"/>
      <c r="C64" s="52"/>
      <c r="D64" s="21" t="s">
        <v>88</v>
      </c>
      <c r="E64" s="21" t="s">
        <v>6</v>
      </c>
      <c r="F64" s="21" t="s">
        <v>7</v>
      </c>
      <c r="G64" s="21" t="s">
        <v>8</v>
      </c>
      <c r="H64" s="21" t="s">
        <v>9</v>
      </c>
      <c r="I64" s="52"/>
    </row>
    <row r="65" spans="1:9" ht="15" customHeight="1" x14ac:dyDescent="0.25">
      <c r="A65" s="65"/>
      <c r="B65" s="68"/>
      <c r="C65" s="52"/>
      <c r="D65" s="62" t="s">
        <v>128</v>
      </c>
      <c r="E65" s="62" t="s">
        <v>10</v>
      </c>
      <c r="F65" s="62" t="s">
        <v>10</v>
      </c>
      <c r="G65" s="62" t="s">
        <v>10</v>
      </c>
      <c r="H65" s="62" t="s">
        <v>10</v>
      </c>
      <c r="I65" s="52"/>
    </row>
    <row r="66" spans="1:9" ht="15" customHeight="1" x14ac:dyDescent="0.25">
      <c r="A66" s="66"/>
      <c r="B66" s="69"/>
      <c r="C66" s="53"/>
      <c r="D66" s="63"/>
      <c r="E66" s="63"/>
      <c r="F66" s="63"/>
      <c r="G66" s="63"/>
      <c r="H66" s="63"/>
      <c r="I66" s="53"/>
    </row>
    <row r="67" spans="1:9" ht="15.75" x14ac:dyDescent="0.25">
      <c r="A67" s="2"/>
      <c r="B67" s="2" t="s">
        <v>11</v>
      </c>
      <c r="C67" s="10">
        <f>C84+C68</f>
        <v>163.33000000000001</v>
      </c>
      <c r="D67" s="8">
        <f>D89</f>
        <v>31.856999999999996</v>
      </c>
      <c r="E67" s="8">
        <f t="shared" ref="E67:H67" si="19">E89</f>
        <v>2.4220000000000002</v>
      </c>
      <c r="F67" s="8">
        <f t="shared" si="19"/>
        <v>6.3440000000000003</v>
      </c>
      <c r="G67" s="8">
        <f t="shared" si="19"/>
        <v>18.765999999999998</v>
      </c>
      <c r="H67" s="8">
        <f t="shared" si="19"/>
        <v>4.3250000000000002</v>
      </c>
      <c r="I67" s="8">
        <f>C67-D67</f>
        <v>131.47300000000001</v>
      </c>
    </row>
    <row r="68" spans="1:9" ht="31.5" x14ac:dyDescent="0.25">
      <c r="A68" s="45" t="s">
        <v>12</v>
      </c>
      <c r="B68" s="3" t="s">
        <v>13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</row>
    <row r="69" spans="1:9" ht="31.5" x14ac:dyDescent="0.25">
      <c r="A69" s="45" t="s">
        <v>14</v>
      </c>
      <c r="B69" s="3" t="s">
        <v>15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1:9" ht="31.5" x14ac:dyDescent="0.25">
      <c r="A70" s="45" t="s">
        <v>19</v>
      </c>
      <c r="B70" s="3" t="s">
        <v>20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</row>
    <row r="71" spans="1:9" ht="15.75" hidden="1" x14ac:dyDescent="0.25">
      <c r="A71" s="46" t="s">
        <v>110</v>
      </c>
      <c r="B71" s="2" t="s">
        <v>16</v>
      </c>
      <c r="C71" s="8"/>
      <c r="D71" s="8"/>
      <c r="E71" s="8"/>
      <c r="F71" s="8"/>
      <c r="G71" s="8"/>
      <c r="H71" s="8"/>
      <c r="I71" s="8"/>
    </row>
    <row r="72" spans="1:9" ht="15.75" hidden="1" x14ac:dyDescent="0.25">
      <c r="A72" s="46" t="s">
        <v>111</v>
      </c>
      <c r="B72" s="2" t="s">
        <v>17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</row>
    <row r="73" spans="1:9" ht="15.75" hidden="1" x14ac:dyDescent="0.25">
      <c r="A73" s="46" t="s">
        <v>112</v>
      </c>
      <c r="B73" s="2"/>
      <c r="C73" s="8"/>
      <c r="D73" s="8"/>
      <c r="E73" s="8"/>
      <c r="F73" s="8"/>
      <c r="G73" s="8"/>
      <c r="H73" s="8"/>
      <c r="I73" s="8"/>
    </row>
    <row r="74" spans="1:9" ht="15.75" x14ac:dyDescent="0.25">
      <c r="A74" s="45" t="s">
        <v>21</v>
      </c>
      <c r="B74" s="2" t="s">
        <v>22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</row>
    <row r="75" spans="1:9" ht="15.75" hidden="1" x14ac:dyDescent="0.25">
      <c r="A75" s="46" t="s">
        <v>110</v>
      </c>
      <c r="B75" s="2" t="s">
        <v>16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</row>
    <row r="76" spans="1:9" ht="15.75" hidden="1" x14ac:dyDescent="0.25">
      <c r="A76" s="46" t="s">
        <v>111</v>
      </c>
      <c r="B76" s="2" t="s">
        <v>17</v>
      </c>
      <c r="C76" s="8"/>
      <c r="D76" s="8"/>
      <c r="E76" s="8"/>
      <c r="F76" s="8"/>
      <c r="G76" s="8"/>
      <c r="H76" s="8"/>
      <c r="I76" s="8"/>
    </row>
    <row r="77" spans="1:9" ht="15.75" hidden="1" x14ac:dyDescent="0.25">
      <c r="A77" s="47" t="s">
        <v>112</v>
      </c>
      <c r="B77" s="41"/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</row>
    <row r="78" spans="1:9" ht="15.75" x14ac:dyDescent="0.25">
      <c r="A78" s="54" t="s">
        <v>23</v>
      </c>
      <c r="B78" s="41" t="s">
        <v>113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</row>
    <row r="79" spans="1:9" ht="15.75" x14ac:dyDescent="0.25">
      <c r="A79" s="55"/>
      <c r="B79" s="43" t="s">
        <v>114</v>
      </c>
      <c r="C79" s="58"/>
      <c r="D79" s="58"/>
      <c r="E79" s="58"/>
      <c r="F79" s="58"/>
      <c r="G79" s="58"/>
      <c r="H79" s="58"/>
      <c r="I79" s="58"/>
    </row>
    <row r="80" spans="1:9" ht="15.75" x14ac:dyDescent="0.25">
      <c r="A80" s="56"/>
      <c r="B80" s="42" t="s">
        <v>115</v>
      </c>
      <c r="C80" s="59"/>
      <c r="D80" s="59"/>
      <c r="E80" s="59"/>
      <c r="F80" s="59"/>
      <c r="G80" s="59"/>
      <c r="H80" s="59"/>
      <c r="I80" s="59"/>
    </row>
    <row r="81" spans="1:9" ht="15.75" hidden="1" x14ac:dyDescent="0.25">
      <c r="A81" s="48" t="s">
        <v>110</v>
      </c>
      <c r="B81" s="42" t="s">
        <v>16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</row>
    <row r="82" spans="1:9" ht="15.75" hidden="1" x14ac:dyDescent="0.25">
      <c r="A82" s="46" t="s">
        <v>111</v>
      </c>
      <c r="B82" s="2" t="s">
        <v>17</v>
      </c>
      <c r="C82" s="8"/>
      <c r="D82" s="8"/>
      <c r="E82" s="8"/>
      <c r="F82" s="8"/>
      <c r="G82" s="8"/>
      <c r="H82" s="8"/>
      <c r="I82" s="8"/>
    </row>
    <row r="83" spans="1:9" ht="15.75" hidden="1" x14ac:dyDescent="0.25">
      <c r="A83" s="46" t="s">
        <v>112</v>
      </c>
      <c r="B83" s="2"/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</row>
    <row r="84" spans="1:9" ht="15.75" x14ac:dyDescent="0.25">
      <c r="A84" s="46" t="s">
        <v>25</v>
      </c>
      <c r="B84" s="2" t="s">
        <v>26</v>
      </c>
      <c r="C84" s="8">
        <f>C85+C89</f>
        <v>163.33000000000001</v>
      </c>
      <c r="D84" s="8">
        <f t="shared" ref="D84:I84" si="20">D85+D89</f>
        <v>31.856999999999996</v>
      </c>
      <c r="E84" s="8">
        <f t="shared" si="20"/>
        <v>2.4220000000000002</v>
      </c>
      <c r="F84" s="8">
        <f t="shared" si="20"/>
        <v>6.3440000000000003</v>
      </c>
      <c r="G84" s="8">
        <f t="shared" si="20"/>
        <v>18.765999999999998</v>
      </c>
      <c r="H84" s="8">
        <f t="shared" si="20"/>
        <v>4.3250000000000002</v>
      </c>
      <c r="I84" s="8">
        <f t="shared" si="20"/>
        <v>131.47300000000001</v>
      </c>
    </row>
    <row r="85" spans="1:9" ht="31.5" x14ac:dyDescent="0.25">
      <c r="A85" s="45" t="s">
        <v>27</v>
      </c>
      <c r="B85" s="3" t="s">
        <v>15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</row>
    <row r="86" spans="1:9" ht="15.75" hidden="1" x14ac:dyDescent="0.25">
      <c r="A86" s="46" t="s">
        <v>110</v>
      </c>
      <c r="B86" s="2" t="s">
        <v>16</v>
      </c>
      <c r="C86" s="9"/>
      <c r="D86" s="9"/>
      <c r="E86" s="9"/>
      <c r="F86" s="9"/>
      <c r="G86" s="9"/>
      <c r="H86" s="9"/>
      <c r="I86" s="9"/>
    </row>
    <row r="87" spans="1:9" ht="15.75" hidden="1" x14ac:dyDescent="0.25">
      <c r="A87" s="46" t="s">
        <v>111</v>
      </c>
      <c r="B87" s="2" t="s">
        <v>17</v>
      </c>
      <c r="C87" s="9"/>
      <c r="D87" s="9"/>
      <c r="E87" s="9"/>
      <c r="F87" s="9"/>
      <c r="G87" s="9"/>
      <c r="H87" s="9"/>
      <c r="I87" s="9"/>
    </row>
    <row r="88" spans="1:9" ht="15.75" hidden="1" x14ac:dyDescent="0.25">
      <c r="A88" s="46" t="s">
        <v>112</v>
      </c>
      <c r="B88" s="2"/>
      <c r="C88" s="9"/>
      <c r="D88" s="9"/>
      <c r="E88" s="9"/>
      <c r="F88" s="9"/>
      <c r="G88" s="9"/>
      <c r="H88" s="9"/>
      <c r="I88" s="9"/>
    </row>
    <row r="89" spans="1:9" ht="15.75" x14ac:dyDescent="0.25">
      <c r="A89" s="46" t="s">
        <v>28</v>
      </c>
      <c r="B89" s="2" t="s">
        <v>29</v>
      </c>
      <c r="C89" s="8">
        <f>SUM(C90:C92)</f>
        <v>163.33000000000001</v>
      </c>
      <c r="D89" s="8">
        <f>SUM(E89:H89)</f>
        <v>31.856999999999996</v>
      </c>
      <c r="E89" s="8">
        <f>SUM(E90:E92)</f>
        <v>2.4220000000000002</v>
      </c>
      <c r="F89" s="8">
        <f>SUM(F90:F92)</f>
        <v>6.3440000000000003</v>
      </c>
      <c r="G89" s="8">
        <f>SUM(G90:G92)</f>
        <v>18.765999999999998</v>
      </c>
      <c r="H89" s="8">
        <f>SUM(H90:H92)</f>
        <v>4.3250000000000002</v>
      </c>
      <c r="I89" s="8">
        <f>SUM(I90:I92)</f>
        <v>131.47300000000001</v>
      </c>
    </row>
    <row r="90" spans="1:9" ht="94.5" x14ac:dyDescent="0.25">
      <c r="A90" s="46" t="s">
        <v>116</v>
      </c>
      <c r="B90" s="3" t="s">
        <v>104</v>
      </c>
      <c r="C90" s="8">
        <v>133.33000000000001</v>
      </c>
      <c r="D90" s="8">
        <f>SUM(E90:H90)</f>
        <v>21.856999999999999</v>
      </c>
      <c r="E90" s="8">
        <f>[1]колсч!$H$5</f>
        <v>2.4220000000000002</v>
      </c>
      <c r="F90" s="8">
        <f>[1]колсч!$H$6</f>
        <v>6.3440000000000003</v>
      </c>
      <c r="G90" s="8">
        <f>[1]колсч!$H$7</f>
        <v>8.766</v>
      </c>
      <c r="H90" s="8">
        <f>[1]колсч!$H$8</f>
        <v>4.3250000000000002</v>
      </c>
      <c r="I90" s="8">
        <f>C90-D90</f>
        <v>111.47300000000001</v>
      </c>
    </row>
    <row r="91" spans="1:9" ht="15.75" x14ac:dyDescent="0.25">
      <c r="A91" s="46" t="s">
        <v>117</v>
      </c>
      <c r="B91" s="3" t="s">
        <v>105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f>C91-D91</f>
        <v>0</v>
      </c>
    </row>
    <row r="92" spans="1:9" ht="78.75" x14ac:dyDescent="0.25">
      <c r="A92" s="46" t="s">
        <v>118</v>
      </c>
      <c r="B92" s="3" t="s">
        <v>106</v>
      </c>
      <c r="C92" s="8">
        <v>30</v>
      </c>
      <c r="D92" s="8">
        <v>0</v>
      </c>
      <c r="E92" s="8">
        <v>0</v>
      </c>
      <c r="F92" s="8">
        <v>0</v>
      </c>
      <c r="G92" s="8">
        <v>10</v>
      </c>
      <c r="H92" s="8">
        <v>0</v>
      </c>
      <c r="I92" s="8">
        <f>C92-G92</f>
        <v>20</v>
      </c>
    </row>
    <row r="93" spans="1:9" ht="15.75" hidden="1" x14ac:dyDescent="0.25">
      <c r="A93" s="4"/>
      <c r="B93" s="4" t="s">
        <v>30</v>
      </c>
      <c r="C93" s="5"/>
      <c r="D93" s="5"/>
      <c r="E93" s="5"/>
      <c r="F93" s="5"/>
      <c r="G93" s="5"/>
      <c r="H93" s="5"/>
      <c r="I93" s="5"/>
    </row>
    <row r="94" spans="1:9" ht="15.75" hidden="1" x14ac:dyDescent="0.25">
      <c r="A94" s="4" t="s">
        <v>111</v>
      </c>
      <c r="B94" s="4" t="s">
        <v>17</v>
      </c>
      <c r="C94" s="5"/>
      <c r="D94" s="5"/>
      <c r="E94" s="5"/>
      <c r="F94" s="5"/>
      <c r="G94" s="5"/>
      <c r="H94" s="5"/>
      <c r="I94" s="5"/>
    </row>
    <row r="95" spans="1:9" ht="15.75" hidden="1" x14ac:dyDescent="0.25">
      <c r="A95" s="4"/>
      <c r="B95" s="4" t="s">
        <v>30</v>
      </c>
      <c r="C95" s="5"/>
      <c r="D95" s="5"/>
      <c r="E95" s="5"/>
      <c r="F95" s="5"/>
      <c r="G95" s="5"/>
      <c r="H95" s="5"/>
      <c r="I95" s="5"/>
    </row>
    <row r="96" spans="1:9" ht="15.75" hidden="1" x14ac:dyDescent="0.25">
      <c r="A96" s="4" t="s">
        <v>112</v>
      </c>
      <c r="B96" s="4"/>
      <c r="C96" s="5"/>
      <c r="D96" s="5"/>
      <c r="E96" s="5"/>
      <c r="F96" s="5"/>
      <c r="G96" s="5"/>
      <c r="H96" s="5"/>
      <c r="I96" s="5"/>
    </row>
    <row r="97" spans="1:9" ht="15.75" x14ac:dyDescent="0.25">
      <c r="A97" s="49" t="s">
        <v>31</v>
      </c>
      <c r="B97" s="50"/>
      <c r="C97" s="6"/>
      <c r="D97" s="6"/>
      <c r="E97" s="6"/>
      <c r="F97" s="6"/>
      <c r="G97" s="6"/>
      <c r="H97" s="6"/>
      <c r="I97" s="6"/>
    </row>
    <row r="98" spans="1:9" ht="31.5" x14ac:dyDescent="0.25">
      <c r="A98" s="7"/>
      <c r="B98" s="44" t="s">
        <v>32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</sheetData>
  <mergeCells count="36">
    <mergeCell ref="K17:L17"/>
    <mergeCell ref="A14:I14"/>
    <mergeCell ref="A58:I58"/>
    <mergeCell ref="A59:I59"/>
    <mergeCell ref="A60:I60"/>
    <mergeCell ref="D56:E56"/>
    <mergeCell ref="A6:I6"/>
    <mergeCell ref="A5:I5"/>
    <mergeCell ref="A12:I12"/>
    <mergeCell ref="A15:A17"/>
    <mergeCell ref="B15:B17"/>
    <mergeCell ref="C15:C17"/>
    <mergeCell ref="D15:H15"/>
    <mergeCell ref="I15:I17"/>
    <mergeCell ref="G65:G66"/>
    <mergeCell ref="H65:H66"/>
    <mergeCell ref="C63:C66"/>
    <mergeCell ref="A62:I62"/>
    <mergeCell ref="F11:I11"/>
    <mergeCell ref="A52:B52"/>
    <mergeCell ref="A97:B97"/>
    <mergeCell ref="I63:I66"/>
    <mergeCell ref="A78:A80"/>
    <mergeCell ref="C78:C80"/>
    <mergeCell ref="D78:D80"/>
    <mergeCell ref="E78:E80"/>
    <mergeCell ref="F78:F80"/>
    <mergeCell ref="G78:G80"/>
    <mergeCell ref="H78:H80"/>
    <mergeCell ref="I78:I80"/>
    <mergeCell ref="D63:H63"/>
    <mergeCell ref="D65:D66"/>
    <mergeCell ref="E65:E66"/>
    <mergeCell ref="A63:A66"/>
    <mergeCell ref="B63:B66"/>
    <mergeCell ref="F65:F66"/>
  </mergeCells>
  <pageMargins left="0.7" right="0.7" top="0.75" bottom="0.75" header="0.3" footer="0.3"/>
  <pageSetup paperSize="9" scale="54" orientation="portrait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70" zoomScaleNormal="70" workbookViewId="0">
      <selection activeCell="B26" sqref="B26"/>
    </sheetView>
  </sheetViews>
  <sheetFormatPr defaultRowHeight="15" x14ac:dyDescent="0.25"/>
  <cols>
    <col min="1" max="1" width="9.140625" style="12"/>
    <col min="2" max="2" width="41.5703125" style="12" customWidth="1"/>
    <col min="3" max="3" width="12.5703125" style="12" bestFit="1" customWidth="1"/>
    <col min="4" max="4" width="13.42578125" style="12" bestFit="1" customWidth="1"/>
    <col min="5" max="5" width="14.42578125" style="12" bestFit="1" customWidth="1"/>
    <col min="6" max="6" width="14.28515625" style="12" bestFit="1" customWidth="1"/>
    <col min="7" max="7" width="11.7109375" style="12" bestFit="1" customWidth="1"/>
    <col min="8" max="11" width="7.42578125" style="12" bestFit="1" customWidth="1"/>
    <col min="12" max="12" width="6.42578125" style="12" bestFit="1" customWidth="1"/>
    <col min="13" max="16384" width="9.140625" style="12"/>
  </cols>
  <sheetData>
    <row r="2" spans="1:12" ht="15.75" x14ac:dyDescent="0.25">
      <c r="A2" s="78" t="s">
        <v>36</v>
      </c>
      <c r="B2" s="78"/>
      <c r="C2" s="78"/>
      <c r="D2" s="78"/>
      <c r="E2" s="78"/>
      <c r="F2" s="78"/>
      <c r="G2" s="78"/>
      <c r="H2" s="78"/>
      <c r="I2" s="78"/>
    </row>
    <row r="3" spans="1:12" ht="15.75" x14ac:dyDescent="0.25">
      <c r="A3" s="78" t="s">
        <v>89</v>
      </c>
      <c r="B3" s="78"/>
      <c r="C3" s="78"/>
      <c r="D3" s="78"/>
      <c r="E3" s="78"/>
      <c r="F3" s="78"/>
      <c r="G3" s="78"/>
      <c r="H3" s="78"/>
      <c r="I3" s="78"/>
    </row>
    <row r="4" spans="1:12" ht="15.75" x14ac:dyDescent="0.25">
      <c r="A4" s="15"/>
    </row>
    <row r="5" spans="1:12" ht="15.75" x14ac:dyDescent="0.25">
      <c r="A5" s="74" t="s">
        <v>3</v>
      </c>
      <c r="B5" s="74" t="s">
        <v>37</v>
      </c>
      <c r="C5" s="74" t="s">
        <v>38</v>
      </c>
      <c r="D5" s="74"/>
      <c r="E5" s="74"/>
      <c r="F5" s="74"/>
      <c r="G5" s="74"/>
      <c r="H5" s="74" t="s">
        <v>39</v>
      </c>
      <c r="I5" s="74"/>
    </row>
    <row r="6" spans="1:12" ht="15.75" x14ac:dyDescent="0.25">
      <c r="A6" s="74"/>
      <c r="B6" s="74"/>
      <c r="C6" s="21" t="s">
        <v>40</v>
      </c>
      <c r="D6" s="21" t="s">
        <v>6</v>
      </c>
      <c r="E6" s="21" t="s">
        <v>7</v>
      </c>
      <c r="F6" s="21" t="s">
        <v>8</v>
      </c>
      <c r="G6" s="21" t="s">
        <v>9</v>
      </c>
      <c r="H6" s="74"/>
      <c r="I6" s="74"/>
    </row>
    <row r="7" spans="1:12" ht="15.75" x14ac:dyDescent="0.25">
      <c r="A7" s="74"/>
      <c r="B7" s="74"/>
      <c r="C7" s="21" t="s">
        <v>41</v>
      </c>
      <c r="D7" s="21" t="s">
        <v>10</v>
      </c>
      <c r="E7" s="21" t="s">
        <v>10</v>
      </c>
      <c r="F7" s="21" t="s">
        <v>10</v>
      </c>
      <c r="G7" s="21" t="s">
        <v>10</v>
      </c>
      <c r="H7" s="74"/>
      <c r="I7" s="74"/>
    </row>
    <row r="8" spans="1:12" ht="15.75" x14ac:dyDescent="0.25">
      <c r="A8" s="21" t="s">
        <v>12</v>
      </c>
      <c r="B8" s="22" t="s">
        <v>42</v>
      </c>
      <c r="C8" s="38">
        <f t="shared" ref="C8:C25" si="0">D8+E8+F8+G8</f>
        <v>31.856999999999996</v>
      </c>
      <c r="D8" s="38">
        <f>D9+D15+D16+D17</f>
        <v>2.4220000000000002</v>
      </c>
      <c r="E8" s="38">
        <f>E9+E15+E16+E17</f>
        <v>6.3439999999999994</v>
      </c>
      <c r="F8" s="38">
        <f>F9+F15+F16+F17</f>
        <v>18.765999999999998</v>
      </c>
      <c r="G8" s="38">
        <f>G9+G15+G16+G17</f>
        <v>4.3250000000000002</v>
      </c>
      <c r="H8" s="79"/>
      <c r="I8" s="80"/>
    </row>
    <row r="9" spans="1:12" ht="31.5" x14ac:dyDescent="0.25">
      <c r="A9" s="21" t="s">
        <v>14</v>
      </c>
      <c r="B9" s="22" t="s">
        <v>43</v>
      </c>
      <c r="C9" s="35">
        <f t="shared" si="0"/>
        <v>20.766999999999999</v>
      </c>
      <c r="D9" s="35">
        <f>D10+D11+D12</f>
        <v>2.4220000000000002</v>
      </c>
      <c r="E9" s="35">
        <f>E10+E11+E12</f>
        <v>2.3439999999999999</v>
      </c>
      <c r="F9" s="35">
        <f>F10+F11+F12</f>
        <v>14.766</v>
      </c>
      <c r="G9" s="35">
        <f>G10+G11+G12</f>
        <v>1.2350000000000001</v>
      </c>
      <c r="H9" s="79"/>
      <c r="I9" s="80"/>
    </row>
    <row r="10" spans="1:12" ht="31.5" x14ac:dyDescent="0.25">
      <c r="A10" s="21" t="s">
        <v>44</v>
      </c>
      <c r="B10" s="22" t="s">
        <v>45</v>
      </c>
      <c r="C10" s="35">
        <f t="shared" si="0"/>
        <v>20.766999999999999</v>
      </c>
      <c r="D10" s="35">
        <v>2.4220000000000002</v>
      </c>
      <c r="E10" s="35">
        <v>2.3439999999999999</v>
      </c>
      <c r="F10" s="35">
        <v>14.766</v>
      </c>
      <c r="G10" s="35">
        <v>1.2350000000000001</v>
      </c>
      <c r="H10" s="79"/>
      <c r="I10" s="80"/>
    </row>
    <row r="11" spans="1:12" ht="31.5" x14ac:dyDescent="0.25">
      <c r="A11" s="21" t="s">
        <v>46</v>
      </c>
      <c r="B11" s="22" t="s">
        <v>47</v>
      </c>
      <c r="C11" s="35">
        <f t="shared" si="0"/>
        <v>0</v>
      </c>
      <c r="D11" s="35">
        <v>0</v>
      </c>
      <c r="E11" s="35">
        <v>0</v>
      </c>
      <c r="F11" s="35">
        <v>0</v>
      </c>
      <c r="G11" s="35">
        <v>0</v>
      </c>
      <c r="H11" s="79"/>
      <c r="I11" s="80"/>
    </row>
    <row r="12" spans="1:12" ht="47.25" x14ac:dyDescent="0.25">
      <c r="A12" s="21" t="s">
        <v>48</v>
      </c>
      <c r="B12" s="22" t="s">
        <v>49</v>
      </c>
      <c r="C12" s="35">
        <f t="shared" si="0"/>
        <v>0</v>
      </c>
      <c r="D12" s="35">
        <v>0</v>
      </c>
      <c r="E12" s="35">
        <v>0</v>
      </c>
      <c r="F12" s="35">
        <v>0</v>
      </c>
      <c r="G12" s="35">
        <v>0</v>
      </c>
      <c r="H12" s="79"/>
      <c r="I12" s="80"/>
    </row>
    <row r="13" spans="1:12" ht="31.5" x14ac:dyDescent="0.25">
      <c r="A13" s="21" t="s">
        <v>50</v>
      </c>
      <c r="B13" s="22" t="s">
        <v>51</v>
      </c>
      <c r="C13" s="35">
        <f t="shared" si="0"/>
        <v>0</v>
      </c>
      <c r="D13" s="35">
        <v>0</v>
      </c>
      <c r="E13" s="35">
        <v>0</v>
      </c>
      <c r="F13" s="35">
        <v>0</v>
      </c>
      <c r="G13" s="35">
        <v>0</v>
      </c>
      <c r="H13" s="79"/>
      <c r="I13" s="80"/>
    </row>
    <row r="14" spans="1:12" ht="31.5" x14ac:dyDescent="0.25">
      <c r="A14" s="21" t="s">
        <v>52</v>
      </c>
      <c r="B14" s="22" t="s">
        <v>53</v>
      </c>
      <c r="C14" s="35">
        <f t="shared" si="0"/>
        <v>0</v>
      </c>
      <c r="D14" s="35">
        <v>0</v>
      </c>
      <c r="E14" s="35">
        <v>0</v>
      </c>
      <c r="F14" s="35">
        <v>0</v>
      </c>
      <c r="G14" s="35">
        <v>0</v>
      </c>
      <c r="H14" s="79"/>
      <c r="I14" s="80"/>
    </row>
    <row r="15" spans="1:12" ht="15.75" x14ac:dyDescent="0.25">
      <c r="A15" s="21" t="s">
        <v>19</v>
      </c>
      <c r="B15" s="22" t="s">
        <v>54</v>
      </c>
      <c r="C15" s="35">
        <f t="shared" si="0"/>
        <v>11.09</v>
      </c>
      <c r="D15" s="35">
        <v>0</v>
      </c>
      <c r="E15" s="35">
        <v>4</v>
      </c>
      <c r="F15" s="35">
        <v>4</v>
      </c>
      <c r="G15" s="35">
        <v>3.09</v>
      </c>
      <c r="H15" s="79"/>
      <c r="I15" s="80"/>
      <c r="L15" s="24"/>
    </row>
    <row r="16" spans="1:12" ht="15.75" x14ac:dyDescent="0.25">
      <c r="A16" s="21" t="s">
        <v>21</v>
      </c>
      <c r="B16" s="22" t="s">
        <v>55</v>
      </c>
      <c r="C16" s="36">
        <f t="shared" si="0"/>
        <v>0</v>
      </c>
      <c r="D16" s="36">
        <v>0</v>
      </c>
      <c r="E16" s="36">
        <v>0</v>
      </c>
      <c r="F16" s="36">
        <v>0</v>
      </c>
      <c r="G16" s="36">
        <v>0</v>
      </c>
      <c r="H16" s="79"/>
      <c r="I16" s="80"/>
      <c r="L16" s="24"/>
    </row>
    <row r="17" spans="1:12" ht="15.75" x14ac:dyDescent="0.25">
      <c r="A17" s="21" t="s">
        <v>23</v>
      </c>
      <c r="B17" s="22" t="s">
        <v>56</v>
      </c>
      <c r="C17" s="36">
        <f t="shared" si="0"/>
        <v>0</v>
      </c>
      <c r="D17" s="36">
        <f>D18</f>
        <v>0</v>
      </c>
      <c r="E17" s="36">
        <f>E18</f>
        <v>0</v>
      </c>
      <c r="F17" s="36">
        <f>F18</f>
        <v>0</v>
      </c>
      <c r="G17" s="36">
        <f>G18</f>
        <v>0</v>
      </c>
      <c r="H17" s="79"/>
      <c r="I17" s="80"/>
    </row>
    <row r="18" spans="1:12" ht="15.75" x14ac:dyDescent="0.25">
      <c r="A18" s="21" t="s">
        <v>57</v>
      </c>
      <c r="B18" s="22" t="s">
        <v>58</v>
      </c>
      <c r="C18" s="36">
        <f t="shared" si="0"/>
        <v>0</v>
      </c>
      <c r="D18" s="36">
        <v>0</v>
      </c>
      <c r="E18" s="36">
        <v>0</v>
      </c>
      <c r="F18" s="36">
        <v>0</v>
      </c>
      <c r="G18" s="36">
        <v>0</v>
      </c>
      <c r="H18" s="79"/>
      <c r="I18" s="80"/>
    </row>
    <row r="19" spans="1:12" ht="15.75" x14ac:dyDescent="0.25">
      <c r="A19" s="21" t="s">
        <v>25</v>
      </c>
      <c r="B19" s="22" t="s">
        <v>59</v>
      </c>
      <c r="C19" s="36">
        <f t="shared" si="0"/>
        <v>0</v>
      </c>
      <c r="D19" s="36">
        <f>D20+D21+D22+D23+D24+D25</f>
        <v>0</v>
      </c>
      <c r="E19" s="36">
        <f>E20+E21+E22+E23+E24+E25</f>
        <v>0</v>
      </c>
      <c r="F19" s="36">
        <f>F20+F21+F22+F23+F24+F25</f>
        <v>0</v>
      </c>
      <c r="G19" s="36">
        <f>G20+G21+G22+G23+G24+G25</f>
        <v>0</v>
      </c>
      <c r="H19" s="79"/>
      <c r="I19" s="80"/>
    </row>
    <row r="20" spans="1:12" ht="15.75" x14ac:dyDescent="0.25">
      <c r="A20" s="21" t="s">
        <v>27</v>
      </c>
      <c r="B20" s="22" t="s">
        <v>60</v>
      </c>
      <c r="C20" s="36">
        <f t="shared" si="0"/>
        <v>0</v>
      </c>
      <c r="D20" s="36">
        <v>0</v>
      </c>
      <c r="E20" s="36">
        <v>0</v>
      </c>
      <c r="F20" s="36">
        <v>0</v>
      </c>
      <c r="G20" s="36">
        <v>0</v>
      </c>
      <c r="H20" s="79"/>
      <c r="I20" s="80"/>
    </row>
    <row r="21" spans="1:12" ht="15.75" x14ac:dyDescent="0.25">
      <c r="A21" s="21" t="s">
        <v>28</v>
      </c>
      <c r="B21" s="31" t="s">
        <v>61</v>
      </c>
      <c r="C21" s="36">
        <f t="shared" si="0"/>
        <v>0</v>
      </c>
      <c r="D21" s="36">
        <v>0</v>
      </c>
      <c r="E21" s="36">
        <v>0</v>
      </c>
      <c r="F21" s="36">
        <v>0</v>
      </c>
      <c r="G21" s="36">
        <v>0</v>
      </c>
      <c r="H21" s="79"/>
      <c r="I21" s="80"/>
    </row>
    <row r="22" spans="1:12" ht="15.75" x14ac:dyDescent="0.25">
      <c r="A22" s="21" t="s">
        <v>62</v>
      </c>
      <c r="B22" s="22" t="s">
        <v>63</v>
      </c>
      <c r="C22" s="36">
        <f t="shared" si="0"/>
        <v>0</v>
      </c>
      <c r="D22" s="36">
        <v>0</v>
      </c>
      <c r="E22" s="36">
        <v>0</v>
      </c>
      <c r="F22" s="36">
        <v>0</v>
      </c>
      <c r="G22" s="36">
        <v>0</v>
      </c>
      <c r="H22" s="79"/>
      <c r="I22" s="80"/>
    </row>
    <row r="23" spans="1:12" ht="15.75" x14ac:dyDescent="0.25">
      <c r="A23" s="21" t="s">
        <v>64</v>
      </c>
      <c r="B23" s="22" t="s">
        <v>65</v>
      </c>
      <c r="C23" s="36">
        <f t="shared" si="0"/>
        <v>0</v>
      </c>
      <c r="D23" s="36">
        <v>0</v>
      </c>
      <c r="E23" s="36">
        <v>0</v>
      </c>
      <c r="F23" s="36">
        <v>0</v>
      </c>
      <c r="G23" s="36">
        <v>0</v>
      </c>
      <c r="H23" s="79"/>
      <c r="I23" s="80"/>
    </row>
    <row r="24" spans="1:12" ht="15.75" x14ac:dyDescent="0.25">
      <c r="A24" s="21" t="s">
        <v>66</v>
      </c>
      <c r="B24" s="22" t="s">
        <v>67</v>
      </c>
      <c r="C24" s="36">
        <f t="shared" si="0"/>
        <v>0</v>
      </c>
      <c r="D24" s="36">
        <v>0</v>
      </c>
      <c r="E24" s="36">
        <v>0</v>
      </c>
      <c r="F24" s="36">
        <v>0</v>
      </c>
      <c r="G24" s="36">
        <v>0</v>
      </c>
      <c r="H24" s="79"/>
      <c r="I24" s="80"/>
    </row>
    <row r="25" spans="1:12" ht="15.75" x14ac:dyDescent="0.25">
      <c r="A25" s="21" t="s">
        <v>68</v>
      </c>
      <c r="B25" s="22" t="s">
        <v>69</v>
      </c>
      <c r="C25" s="36">
        <f t="shared" si="0"/>
        <v>0</v>
      </c>
      <c r="D25" s="36">
        <v>0</v>
      </c>
      <c r="E25" s="36">
        <v>0</v>
      </c>
      <c r="F25" s="36">
        <v>0</v>
      </c>
      <c r="G25" s="36">
        <v>0</v>
      </c>
      <c r="H25" s="79"/>
      <c r="I25" s="80"/>
    </row>
    <row r="26" spans="1:12" ht="15.75" x14ac:dyDescent="0.25">
      <c r="A26" s="15"/>
    </row>
    <row r="27" spans="1:12" x14ac:dyDescent="0.25">
      <c r="A27" s="77" t="s">
        <v>33</v>
      </c>
      <c r="B27" s="77"/>
      <c r="C27" s="77"/>
      <c r="D27" s="77"/>
      <c r="E27" s="77"/>
      <c r="F27" s="77"/>
      <c r="G27" s="77"/>
      <c r="H27" s="77"/>
    </row>
    <row r="28" spans="1:12" ht="15.75" x14ac:dyDescent="0.25">
      <c r="A28" s="77" t="s">
        <v>125</v>
      </c>
      <c r="B28" s="77"/>
      <c r="C28" s="77"/>
      <c r="D28" s="77"/>
      <c r="E28" s="77"/>
      <c r="F28" s="77"/>
      <c r="G28" s="77"/>
      <c r="H28" s="77"/>
    </row>
    <row r="29" spans="1:12" x14ac:dyDescent="0.25">
      <c r="A29" s="16"/>
    </row>
    <row r="30" spans="1:12" x14ac:dyDescent="0.25">
      <c r="A30" s="37" t="s">
        <v>90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 ht="15.75" x14ac:dyDescent="0.25">
      <c r="A31" s="78" t="s">
        <v>91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</row>
    <row r="32" spans="1:12" ht="15.75" x14ac:dyDescent="0.25">
      <c r="A32" s="15"/>
    </row>
    <row r="33" spans="1:12" ht="15.75" x14ac:dyDescent="0.25">
      <c r="A33" s="74" t="s">
        <v>70</v>
      </c>
      <c r="B33" s="74" t="s">
        <v>71</v>
      </c>
      <c r="C33" s="74" t="s">
        <v>72</v>
      </c>
      <c r="D33" s="74"/>
      <c r="E33" s="74"/>
      <c r="F33" s="74"/>
      <c r="G33" s="74"/>
      <c r="H33" s="74" t="s">
        <v>73</v>
      </c>
      <c r="I33" s="74"/>
      <c r="J33" s="74"/>
      <c r="K33" s="74"/>
      <c r="L33" s="74"/>
    </row>
    <row r="34" spans="1:12" ht="15.75" x14ac:dyDescent="0.25">
      <c r="A34" s="74"/>
      <c r="B34" s="74"/>
      <c r="C34" s="74" t="s">
        <v>126</v>
      </c>
      <c r="D34" s="74"/>
      <c r="E34" s="74"/>
      <c r="F34" s="74"/>
      <c r="G34" s="74"/>
      <c r="H34" s="74" t="s">
        <v>126</v>
      </c>
      <c r="I34" s="74"/>
      <c r="J34" s="74"/>
      <c r="K34" s="74"/>
      <c r="L34" s="74"/>
    </row>
    <row r="35" spans="1:12" ht="15.75" x14ac:dyDescent="0.25">
      <c r="A35" s="74"/>
      <c r="B35" s="74"/>
      <c r="C35" s="74" t="s">
        <v>74</v>
      </c>
      <c r="D35" s="74"/>
      <c r="E35" s="74"/>
      <c r="F35" s="74"/>
      <c r="G35" s="74"/>
      <c r="H35" s="74" t="s">
        <v>74</v>
      </c>
      <c r="I35" s="74"/>
      <c r="J35" s="74"/>
      <c r="K35" s="74"/>
      <c r="L35" s="74"/>
    </row>
    <row r="36" spans="1:12" ht="31.5" x14ac:dyDescent="0.25">
      <c r="A36" s="74"/>
      <c r="B36" s="74"/>
      <c r="C36" s="21" t="s">
        <v>75</v>
      </c>
      <c r="D36" s="21" t="s">
        <v>76</v>
      </c>
      <c r="E36" s="21" t="s">
        <v>77</v>
      </c>
      <c r="F36" s="21" t="s">
        <v>78</v>
      </c>
      <c r="G36" s="21" t="s">
        <v>79</v>
      </c>
      <c r="H36" s="21" t="s">
        <v>75</v>
      </c>
      <c r="I36" s="21" t="s">
        <v>76</v>
      </c>
      <c r="J36" s="21" t="s">
        <v>77</v>
      </c>
      <c r="K36" s="21" t="s">
        <v>78</v>
      </c>
      <c r="L36" s="21" t="s">
        <v>79</v>
      </c>
    </row>
    <row r="37" spans="1:12" ht="15.75" x14ac:dyDescent="0.25">
      <c r="A37" s="21">
        <v>1</v>
      </c>
      <c r="B37" s="21">
        <v>2</v>
      </c>
      <c r="C37" s="21">
        <v>3</v>
      </c>
      <c r="D37" s="21">
        <v>4</v>
      </c>
      <c r="E37" s="21">
        <v>5</v>
      </c>
      <c r="F37" s="21">
        <v>6</v>
      </c>
      <c r="G37" s="21">
        <v>7</v>
      </c>
      <c r="H37" s="21">
        <v>8</v>
      </c>
      <c r="I37" s="21">
        <v>9</v>
      </c>
      <c r="J37" s="21">
        <v>10</v>
      </c>
      <c r="K37" s="21">
        <v>11</v>
      </c>
      <c r="L37" s="21">
        <v>12</v>
      </c>
    </row>
    <row r="38" spans="1:12" ht="15.75" x14ac:dyDescent="0.25">
      <c r="A38" s="21" t="s">
        <v>92</v>
      </c>
      <c r="B38" s="21" t="s">
        <v>92</v>
      </c>
      <c r="C38" s="21" t="s">
        <v>92</v>
      </c>
      <c r="D38" s="21" t="s">
        <v>92</v>
      </c>
      <c r="E38" s="21" t="s">
        <v>92</v>
      </c>
      <c r="F38" s="21" t="s">
        <v>92</v>
      </c>
      <c r="G38" s="21" t="s">
        <v>92</v>
      </c>
      <c r="H38" s="21" t="s">
        <v>92</v>
      </c>
      <c r="I38" s="21" t="s">
        <v>92</v>
      </c>
      <c r="J38" s="21" t="s">
        <v>92</v>
      </c>
      <c r="K38" s="21" t="s">
        <v>92</v>
      </c>
      <c r="L38" s="21" t="s">
        <v>92</v>
      </c>
    </row>
    <row r="40" spans="1:12" ht="15.75" x14ac:dyDescent="0.25">
      <c r="A40" s="75" t="s">
        <v>80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1:12" ht="15.75" x14ac:dyDescent="0.25">
      <c r="A41" s="77" t="s">
        <v>127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</sheetData>
  <mergeCells count="37">
    <mergeCell ref="A41:L41"/>
    <mergeCell ref="H5:I7"/>
    <mergeCell ref="H8:I8"/>
    <mergeCell ref="H9:I9"/>
    <mergeCell ref="H10:I10"/>
    <mergeCell ref="H15:I15"/>
    <mergeCell ref="A27:H27"/>
    <mergeCell ref="A40:L40"/>
    <mergeCell ref="H20:I20"/>
    <mergeCell ref="H21:I21"/>
    <mergeCell ref="H34:L34"/>
    <mergeCell ref="H24:I24"/>
    <mergeCell ref="H25:I25"/>
    <mergeCell ref="H22:I22"/>
    <mergeCell ref="H23:I23"/>
    <mergeCell ref="C34:G34"/>
    <mergeCell ref="A2:I2"/>
    <mergeCell ref="A3:I3"/>
    <mergeCell ref="H17:I17"/>
    <mergeCell ref="H18:I18"/>
    <mergeCell ref="H19:I19"/>
    <mergeCell ref="H16:I16"/>
    <mergeCell ref="C35:G35"/>
    <mergeCell ref="H35:L35"/>
    <mergeCell ref="A28:H28"/>
    <mergeCell ref="A5:A7"/>
    <mergeCell ref="B5:B7"/>
    <mergeCell ref="C5:G5"/>
    <mergeCell ref="A33:A36"/>
    <mergeCell ref="B33:B36"/>
    <mergeCell ref="C33:G33"/>
    <mergeCell ref="H33:L33"/>
    <mergeCell ref="A31:L31"/>
    <mergeCell ref="H11:I11"/>
    <mergeCell ref="H12:I12"/>
    <mergeCell ref="H13:I13"/>
    <mergeCell ref="H14:I14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Аношкина Ольга Анатольевна</dc:creator>
  <cp:lastModifiedBy>Плохова Елена Викторовна</cp:lastModifiedBy>
  <cp:lastPrinted>2025-12-12T03:48:04Z</cp:lastPrinted>
  <dcterms:created xsi:type="dcterms:W3CDTF">2015-06-05T18:19:34Z</dcterms:created>
  <dcterms:modified xsi:type="dcterms:W3CDTF">2025-12-12T05:44:29Z</dcterms:modified>
</cp:coreProperties>
</file>